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firstSheet="6" activeTab="12"/>
  </bookViews>
  <sheets>
    <sheet name="пр1" sheetId="1" r:id="rId1"/>
    <sheet name="пр218-19" sheetId="2" r:id="rId2"/>
    <sheet name="пр3" sheetId="3" r:id="rId3"/>
    <sheet name="пр5 17г." sheetId="4" r:id="rId4"/>
    <sheet name="пр 6 18-19гг" sheetId="5" r:id="rId5"/>
    <sheet name="пр7-17г" sheetId="6" r:id="rId6"/>
    <sheet name="пр8-18-19г" sheetId="7" r:id="rId7"/>
    <sheet name="пр9-17г" sheetId="8" r:id="rId8"/>
    <sheet name="пр10-17-19г" sheetId="9" r:id="rId9"/>
    <sheet name="пр11-16г" sheetId="10" r:id="rId10"/>
    <sheet name="пр12-18-19г" sheetId="11" r:id="rId11"/>
    <sheet name="пр13" sheetId="12" r:id="rId12"/>
    <sheet name="пр14" sheetId="13" r:id="rId13"/>
    <sheet name="Лист1" sheetId="14" r:id="rId14"/>
  </sheets>
  <definedNames>
    <definedName name="_xlnm.Print_Area" localSheetId="5">'пр7-17г'!$A$1:$H$286</definedName>
    <definedName name="_xlnm.Print_Area" localSheetId="6">'пр8-18-19г'!$A$1:$J$286</definedName>
    <definedName name="_xlnm.Print_Area" localSheetId="7">'пр9-17г'!$A$1:$I$286</definedName>
  </definedNames>
  <calcPr fullCalcOnLoad="1"/>
</workbook>
</file>

<file path=xl/sharedStrings.xml><?xml version="1.0" encoding="utf-8"?>
<sst xmlns="http://schemas.openxmlformats.org/spreadsheetml/2006/main" count="9633" uniqueCount="665">
  <si>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</si>
  <si>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</si>
  <si>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</si>
  <si>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 xml:space="preserve">     06 1 01</t>
  </si>
  <si>
    <t xml:space="preserve">      06 1 01</t>
  </si>
  <si>
    <t>06 1 01 S3421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</si>
  <si>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</si>
  <si>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07 2 03</t>
  </si>
  <si>
    <t xml:space="preserve">   07 2 03       П1417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</si>
  <si>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</si>
  <si>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</si>
  <si>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"Поддержание в чистоте территории населенных пунктов муниципальных образований"</t>
  </si>
  <si>
    <t xml:space="preserve">     07  1 01</t>
  </si>
  <si>
    <t xml:space="preserve">   07 1 01</t>
  </si>
  <si>
    <t>Иные межбюджетные трансферты на осуществление полномочий по сбору и удалению тверды и жидких бытовых отходов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</si>
  <si>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8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</si>
  <si>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</si>
  <si>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</si>
  <si>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07 2 01 50201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</si>
  <si>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</si>
  <si>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</si>
  <si>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</si>
  <si>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>Осуществление переданных полномочий  на реализацию  мероприятий по обеспечению жильем молодых семей</t>
  </si>
  <si>
    <t xml:space="preserve">L0201  </t>
  </si>
  <si>
    <r>
      <t>Муниципальная программа Званновского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Званновсом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</si>
  <si>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Званновского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Званновского сельсовете  Глушковского района Курской области на 2014 – 2018 годы»</t>
    </r>
  </si>
  <si>
    <t>Муниципальная программа Званновского сельсовета Глушковского района Курской области «Повышение эффективности  управления финансами в Званновского сельсовете  Глушковского района Курской области на 2014 – 2018 годы»</t>
  </si>
  <si>
    <t xml:space="preserve">  06 1 01</t>
  </si>
  <si>
    <t xml:space="preserve">  07 2 00</t>
  </si>
  <si>
    <t xml:space="preserve">   07 2 03</t>
  </si>
  <si>
    <t xml:space="preserve">  07 2 03</t>
  </si>
  <si>
    <t xml:space="preserve"> 07 1 00</t>
  </si>
  <si>
    <t>Основное мероприятие "Развитие библиотечного дела в Званновском сельсовете Глушковского района Курской области"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</si>
  <si>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</si>
  <si>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</si>
  <si>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</si>
  <si>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</si>
  <si>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</si>
  <si>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</si>
  <si>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</si>
  <si>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</si>
  <si>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</si>
  <si>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</si>
  <si>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</si>
  <si>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</si>
  <si>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</si>
  <si>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</si>
  <si>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</si>
  <si>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</si>
  <si>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</si>
  <si>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</si>
  <si>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2 02 03999 00 0000 151</t>
  </si>
  <si>
    <t>Прочие субвенции</t>
  </si>
  <si>
    <t>2 02 03999 10 0000 151</t>
  </si>
  <si>
    <t>Прочие субвенции бюджетам поселений</t>
  </si>
  <si>
    <t>2 02 04000 00 0000 151</t>
  </si>
  <si>
    <t>Иные межбюджетные трасферты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</si>
  <si>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</si>
  <si>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</si>
  <si>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</si>
  <si>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</si>
  <si>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2 07 00000 00 0000 180</t>
  </si>
  <si>
    <t>Прочие безвозмездные поступления</t>
  </si>
  <si>
    <t>2 07 05000 10 0000 180</t>
  </si>
  <si>
    <t>Прочие безвозмездные поступления в бюджеты сельских поселений</t>
  </si>
  <si>
    <t>2 07 05030 10 0000 180</t>
  </si>
  <si>
    <t xml:space="preserve">Прочие безвозмездные поступления в бюджеты поселений </t>
  </si>
  <si>
    <t>к решению Собрания Депутатов Званновского сельсовета</t>
  </si>
  <si>
    <t>"О бюджете Званновского сельсовета  Глушковского района</t>
  </si>
  <si>
    <t>Администрация Званновского сельсовета  Глушковского района Курской области</t>
  </si>
  <si>
    <t xml:space="preserve">Муниципальная программа Званновского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</si>
  <si>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Муниципальная программа Званновского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</si>
  <si>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Званновского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</si>
  <si>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Муниципальная программа Званновского сельсовета  Глушковского района Курской области «Энергосбережение и повышение энергетической эффективности  Званновского сельсовета  Глушковского района Курской области на  2010– 2015 годы и на перспективу до 2020 года»</t>
  </si>
  <si>
    <t xml:space="preserve">Муниципальная программа Званновского сельсовета Глушковского района Курской области "Обеспечение доступным  и комфортным жильем  и коммунальными услугами  граждан Званновского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</si>
  <si>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Званновского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Званновского сельсовета Глушковского района Курской области"</t>
  </si>
  <si>
    <t>Подпрограмма «Обеспечение качественными услугами ЖКХ населения Званновского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Званновского сельсовета Глушковского района Курской области"</t>
  </si>
  <si>
    <t>Муниципальная программа Званновского сельсовета  Глушковского района Курской области «Развитие культуры в Званновском сельсовете Глушковского района Курской области на 2014-2016 годы»</t>
  </si>
  <si>
    <t xml:space="preserve">Подпрограмма «Наследие» муниципальной программы "Развитие культуры  Званновского сельсовета  Глушковского района Курской области «Развитие культуры в Званновском сельсовете  Глушковского района Курской области на 2014-2016 годы» </t>
  </si>
  <si>
    <t>Подпрограмма «Управление муниципальным долгом» муниципальной программы Званновского сельсовета Глушковского района Курской области «Повышение эффективности управления муниципальными финансами Званновском сельсовете  Глушковского района Курской области на 2014 – 2018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</si>
  <si>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Званновском сельсовете Глушковского района  Курской области на 2014-2017 годы»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</si>
  <si>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</si>
  <si>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</si>
  <si>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</si>
  <si>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</si>
  <si>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</si>
  <si>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</si>
  <si>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</si>
  <si>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</si>
  <si>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</si>
  <si>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</si>
  <si>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</si>
  <si>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</si>
  <si>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</si>
  <si>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</si>
  <si>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</si>
  <si>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</si>
  <si>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</si>
  <si>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</si>
  <si>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</si>
  <si>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</si>
  <si>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</si>
  <si>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</si>
  <si>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</si>
  <si>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</si>
  <si>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</si>
  <si>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</si>
  <si>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</si>
  <si>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</si>
  <si>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</si>
  <si>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</si>
  <si>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</si>
  <si>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</si>
  <si>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</si>
  <si>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</si>
  <si>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</si>
  <si>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</si>
  <si>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</si>
  <si>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</si>
  <si>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</si>
  <si>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</si>
  <si>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</si>
  <si>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</si>
  <si>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</si>
  <si>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</si>
  <si>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</si>
  <si>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</si>
  <si>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</si>
  <si>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</si>
  <si>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</si>
  <si>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</si>
  <si>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</si>
  <si>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</si>
  <si>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</si>
  <si>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</si>
  <si>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</si>
  <si>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</si>
  <si>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</si>
  <si>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</si>
  <si>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</si>
  <si>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</si>
  <si>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</si>
  <si>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</si>
  <si>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</si>
  <si>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</si>
  <si>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</si>
  <si>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09 1 01</t>
  </si>
  <si>
    <t>С1437</t>
  </si>
  <si>
    <t xml:space="preserve">      09 1 01 С1437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</si>
  <si>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</si>
  <si>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12 0 00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</si>
  <si>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</si>
  <si>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</si>
  <si>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</si>
  <si>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</si>
  <si>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04 0 00 00000</t>
  </si>
  <si>
    <t>04 1 00 00000</t>
  </si>
  <si>
    <t>04 1 01 00000</t>
  </si>
  <si>
    <t>Мероприятия в области имущественных отношений</t>
  </si>
  <si>
    <t xml:space="preserve">04 1 01 </t>
  </si>
  <si>
    <t>С1467</t>
  </si>
  <si>
    <t>04 1 01 С1467</t>
  </si>
  <si>
    <t>04 1 01</t>
  </si>
  <si>
    <t>С1468</t>
  </si>
  <si>
    <t>Подпрограмма «Энергосбережение в МО» муниципальной программы «Энергосбережение и повышение энергетической эффективности Званновского сельсовета  Глушковского района Курской области на  2010– 2015 годы и на перспективу до 2020 год»</t>
  </si>
  <si>
    <t>16 0 00</t>
  </si>
  <si>
    <t>Муниципальная программа  Званновского сельсовета  Глушковского района Курской области «Охрана окружающей среды  в Званновском сельсовете  Глушковского района  Курской области на 2014-2017 годы»</t>
  </si>
  <si>
    <t>06 1 00 00000</t>
  </si>
  <si>
    <t>Основное мероприятия  "Обеспечение населения экологически чистой питьевой водой"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</si>
  <si>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</si>
  <si>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</si>
  <si>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</si>
  <si>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район</t>
  </si>
  <si>
    <r>
      <t>08 1 00</t>
    </r>
    <r>
      <rPr>
        <sz val="14"/>
        <color indexed="10"/>
        <rFont val="Times New Roman"/>
        <family val="1"/>
      </rPr>
      <t xml:space="preserve"> </t>
    </r>
  </si>
  <si>
    <t xml:space="preserve">Подпрограмма «Искусство» муниципальной программы "Развитие культуры  Званновского сельсовета  Глушковского района Курской области «Развитие культуры в Званновском сельсовете  Глушковского района Курской области на 2014-2016 годы» 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</si>
  <si>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</si>
  <si>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Основное мероприятие "Повышение эффективности управления муниципальным долгом"</t>
  </si>
  <si>
    <t>спросить</t>
  </si>
  <si>
    <t>Подпрограмма "Экология и чистая вода  Званновского сельсовета Глушковского района Курской области" муниципальной программы "Охрана окружающей среды Званновского сельсовета Глушковского района Курской области"</t>
  </si>
  <si>
    <t>11501</t>
  </si>
  <si>
    <t>Приложение №7</t>
  </si>
  <si>
    <t>Приложение №5</t>
  </si>
  <si>
    <t>Приложение №6</t>
  </si>
  <si>
    <t>Программа муниципальных внутренних заимствований Званновского сельсовета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</si>
  <si>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</si>
  <si>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</si>
  <si>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</si>
  <si>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</si>
  <si>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</si>
  <si>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</si>
  <si>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</si>
  <si>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</si>
  <si>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Приложение №9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</si>
  <si>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</si>
  <si>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</si>
  <si>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</si>
  <si>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</si>
  <si>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</si>
  <si>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</si>
  <si>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</si>
  <si>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</si>
  <si>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</si>
  <si>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</si>
  <si>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</si>
  <si>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</si>
  <si>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</si>
  <si>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</si>
  <si>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</si>
  <si>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</si>
  <si>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</si>
  <si>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</si>
  <si>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</si>
  <si>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</si>
  <si>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</si>
  <si>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</si>
  <si>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</si>
  <si>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</si>
  <si>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</si>
  <si>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</si>
  <si>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</si>
  <si>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</si>
  <si>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</si>
  <si>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</si>
  <si>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</si>
  <si>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</si>
  <si>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</si>
  <si>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Курской области на 2015 год и  плановый период 2016 и 2017 годов"</t>
  </si>
  <si>
    <t>тыс.руб.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</si>
  <si>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</si>
  <si>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</si>
  <si>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</si>
  <si>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</si>
  <si>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</si>
  <si>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</si>
  <si>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</si>
  <si>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</si>
  <si>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</si>
  <si>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</si>
  <si>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</si>
  <si>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</si>
  <si>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</si>
  <si>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</si>
  <si>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</si>
  <si>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</si>
  <si>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</si>
  <si>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</si>
  <si>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</si>
  <si>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</si>
  <si>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</si>
  <si>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</si>
  <si>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</si>
  <si>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</si>
  <si>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</si>
  <si>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</si>
  <si>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</si>
  <si>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</si>
  <si>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</si>
  <si>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</si>
  <si>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</si>
  <si>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</si>
  <si>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</si>
  <si>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</si>
  <si>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</si>
  <si>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</si>
  <si>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</si>
  <si>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</si>
  <si>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</si>
  <si>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</si>
  <si>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</si>
  <si>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</si>
  <si>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</si>
  <si>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</si>
  <si>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</si>
  <si>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</si>
  <si>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</si>
  <si>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</si>
  <si>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тыс.рублей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</si>
  <si>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</si>
  <si>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Программа муниципальных гарантий</t>
  </si>
  <si>
    <t>Цель гарантирования</t>
  </si>
  <si>
    <t>Наименование принципала</t>
  </si>
  <si>
    <t>Сумма гарантирования, тыс. рублей</t>
  </si>
  <si>
    <t>Наличие права регрессного требования</t>
  </si>
  <si>
    <t>Наименование кредитора</t>
  </si>
  <si>
    <t>Срок    гарантии</t>
  </si>
  <si>
    <t>Всего</t>
  </si>
  <si>
    <t>-</t>
  </si>
  <si>
    <t xml:space="preserve">Исполнение муниципальных гарантий </t>
  </si>
  <si>
    <t>Объем бюджетных ассигнований на исполнение гаран-тий по возможным гарантийным случаям, тыс. рублей</t>
  </si>
  <si>
    <t>За счет источников финансирования дефицита бюджета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</si>
  <si>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</si>
  <si>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</si>
  <si>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</si>
  <si>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</si>
  <si>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</si>
  <si>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</si>
  <si>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</si>
  <si>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</si>
  <si>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</si>
  <si>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</si>
  <si>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</si>
  <si>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</si>
  <si>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</si>
  <si>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</si>
  <si>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</si>
  <si>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</si>
  <si>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</si>
  <si>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</si>
  <si>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</si>
  <si>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</si>
  <si>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</si>
  <si>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</si>
  <si>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</si>
  <si>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</si>
  <si>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</si>
  <si>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</si>
  <si>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</si>
  <si>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</si>
  <si>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</si>
  <si>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</si>
  <si>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</si>
  <si>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</si>
  <si>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</si>
  <si>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</si>
  <si>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</si>
  <si>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</si>
  <si>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</si>
  <si>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</si>
  <si>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</si>
  <si>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</si>
  <si>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</si>
  <si>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</si>
  <si>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</si>
  <si>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</si>
  <si>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</si>
  <si>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</si>
  <si>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</si>
  <si>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??????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</si>
  <si>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</si>
  <si>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</si>
  <si>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</si>
  <si>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</si>
  <si>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</si>
  <si>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</si>
  <si>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</si>
  <si>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</si>
  <si>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</si>
  <si>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</si>
  <si>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</si>
  <si>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</si>
  <si>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</si>
  <si>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</si>
  <si>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</si>
  <si>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</si>
  <si>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</si>
  <si>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</si>
  <si>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</si>
  <si>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</si>
  <si>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</si>
  <si>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</si>
  <si>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</si>
  <si>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</si>
  <si>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</si>
  <si>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</si>
  <si>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</si>
  <si>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</si>
  <si>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</si>
  <si>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</si>
  <si>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</si>
  <si>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</si>
  <si>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</si>
  <si>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</si>
  <si>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</si>
  <si>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</si>
  <si>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</si>
  <si>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</si>
  <si>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</si>
  <si>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</si>
  <si>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</si>
  <si>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</si>
  <si>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</si>
  <si>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</si>
  <si>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</si>
  <si>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</si>
  <si>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</si>
  <si>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</si>
  <si>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</si>
  <si>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</si>
  <si>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</si>
  <si>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</si>
  <si>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</si>
  <si>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</si>
  <si>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</si>
  <si>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</si>
  <si>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</si>
  <si>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спросить программу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</si>
  <si>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</si>
  <si>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</si>
  <si>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</si>
  <si>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</si>
  <si>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</si>
  <si>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</si>
  <si>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</si>
  <si>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</si>
  <si>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</si>
  <si>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</si>
  <si>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</si>
  <si>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</si>
  <si>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</si>
  <si>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</si>
  <si>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</si>
  <si>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</si>
  <si>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</si>
  <si>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</si>
  <si>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</si>
  <si>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</si>
  <si>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</si>
  <si>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</si>
  <si>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</si>
  <si>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</si>
  <si>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 xml:space="preserve">        01 2 02 С1401</t>
  </si>
  <si>
    <t xml:space="preserve">       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</si>
  <si>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</si>
  <si>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</si>
  <si>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</si>
  <si>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</si>
  <si>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</si>
  <si>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</si>
  <si>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</si>
  <si>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</si>
  <si>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</si>
  <si>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</si>
  <si>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</si>
  <si>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</si>
  <si>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</si>
  <si>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</si>
  <si>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</si>
  <si>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</si>
  <si>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</si>
  <si>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</si>
  <si>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</si>
  <si>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</si>
  <si>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</si>
  <si>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</si>
  <si>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</si>
  <si>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</si>
  <si>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</si>
  <si>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>07 1 05</t>
  </si>
  <si>
    <t>С1457</t>
  </si>
  <si>
    <t>П1457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</si>
  <si>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</si>
  <si>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</si>
  <si>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</si>
  <si>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</si>
  <si>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</si>
  <si>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</si>
  <si>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</si>
  <si>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</si>
  <si>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</si>
  <si>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</si>
  <si>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</si>
  <si>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</si>
  <si>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</si>
  <si>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</si>
  <si>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</si>
  <si>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</si>
  <si>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</si>
  <si>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</si>
  <si>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к решению Собрания Депутатов МО "Званновского сельсовета</t>
  </si>
  <si>
    <t xml:space="preserve">Глушковского района Курской области  </t>
  </si>
  <si>
    <t>"О бюджете муниципального образования "Званновский сельсовет"  Глушковского района</t>
  </si>
  <si>
    <t>бюджета Званновского сельсовета  Глушковского района Курской области на 2016 год</t>
  </si>
  <si>
    <t>рублей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</si>
  <si>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</si>
  <si>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</si>
  <si>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                  к решению Собрания Депутатов МО Званновского сельсовета </t>
  </si>
  <si>
    <t>Глушковского района  Курской области</t>
  </si>
  <si>
    <t xml:space="preserve">Поступления доходов в бюджет муниципального образования "Званновский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2016 году </t>
  </si>
  <si>
    <t>Код бюджетной классификации Российской    Федерации</t>
  </si>
  <si>
    <t>Наименование доходов</t>
  </si>
  <si>
    <t>Доходы бюджета - ИТОГО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</si>
  <si>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</si>
  <si>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</si>
  <si>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</si>
  <si>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</si>
  <si>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</si>
  <si>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</si>
  <si>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</si>
  <si>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</si>
  <si>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</si>
  <si>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</si>
  <si>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</si>
  <si>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</si>
  <si>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</si>
  <si>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</si>
  <si>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</si>
  <si>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</si>
  <si>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</si>
  <si>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</si>
  <si>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</si>
  <si>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</si>
  <si>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 xml:space="preserve">Земельный налог 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</si>
  <si>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</si>
  <si>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</si>
  <si>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</si>
  <si>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</si>
  <si>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</si>
  <si>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</si>
  <si>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</si>
  <si>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</si>
  <si>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</si>
  <si>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</si>
  <si>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</si>
  <si>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</si>
  <si>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</si>
  <si>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</si>
  <si>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</si>
  <si>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</si>
  <si>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</si>
  <si>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</si>
  <si>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</si>
  <si>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</si>
  <si>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</si>
  <si>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</si>
  <si>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</si>
  <si>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</si>
  <si>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</si>
  <si>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1 14 06010 00 0000 430</t>
  </si>
  <si>
    <t xml:space="preserve"> Доходы     от    продажи    земельных    участков, государственная  собственность  на   которые не 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</si>
  <si>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</si>
  <si>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</si>
  <si>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</si>
  <si>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</si>
  <si>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</si>
  <si>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</si>
  <si>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</si>
  <si>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</si>
  <si>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2 00 00000 00 0000 000</t>
  </si>
  <si>
    <t>Муниципальная программа  Званновского сельсовета  Глушковского района Курской области «Развитие муниципальной службы в Званновском сельсовете  Глушковского района  Курской области на 2014-2017 годы»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</si>
  <si>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</si>
  <si>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</si>
  <si>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</si>
  <si>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</si>
  <si>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</si>
  <si>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</si>
  <si>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</si>
  <si>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>Основное мероприятие "Проведение муниципальной политики в области имущественных и земельных отношений"</t>
  </si>
  <si>
    <t>Основное мероприятие "Энергосбережение и повышение энергетической эффективности в бюджетной сфере"</t>
  </si>
  <si>
    <t>07 2 00 00000</t>
  </si>
  <si>
    <t>Основное мероприятие "Переселение граждан из аварийного жилищного фонда "</t>
  </si>
  <si>
    <t>Обеспечение мероприятий по переселению граждан из аварийного жилищного фонда за счет средств бюджета</t>
  </si>
  <si>
    <t>07 2 01 09602</t>
  </si>
  <si>
    <t>собст</t>
  </si>
  <si>
    <t>Мероприятия по переселению граждан из аварийного жилищного фонда</t>
  </si>
  <si>
    <t>?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</si>
  <si>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</si>
  <si>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</si>
  <si>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16 1 00</t>
  </si>
  <si>
    <t>Основное мероприятие "Строительство локальных сетей водоснабжения"</t>
  </si>
  <si>
    <t>16 1 04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</si>
  <si>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</si>
  <si>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50181</t>
  </si>
  <si>
    <t>фед</t>
  </si>
  <si>
    <t>Осуществление переданных полномочий по устойчивому развитию территорий</t>
  </si>
  <si>
    <t>R0181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</si>
  <si>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</si>
  <si>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 xml:space="preserve">16 1 04 </t>
  </si>
  <si>
    <t>L0181</t>
  </si>
  <si>
    <t>07 0 00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</si>
  <si>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</si>
  <si>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</si>
  <si>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</si>
  <si>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</si>
  <si>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 xml:space="preserve">07 2  02 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</si>
  <si>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</si>
  <si>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</si>
  <si>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</si>
  <si>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</si>
  <si>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 xml:space="preserve">      06 0 00 </t>
  </si>
  <si>
    <t>Сумма  на 2017 год</t>
  </si>
  <si>
    <t>Сумма  на 2019 год</t>
  </si>
  <si>
    <t>Сумма  на 2018 год</t>
  </si>
  <si>
    <t>1 01 02020 01 0000 110</t>
  </si>
  <si>
    <t>1 01 02030 01 0000 110</t>
  </si>
  <si>
    <t>Земельный налог с физических, обладающих земельным участком, расположенным в границах сельских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</si>
  <si>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</si>
  <si>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</si>
  <si>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Сумма 2017год</t>
  </si>
  <si>
    <t>Сумма 2018год</t>
  </si>
  <si>
    <t>Сумма 2019год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</si>
  <si>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</si>
  <si>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</si>
  <si>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Курской области на 2017 год  и плановый период 2018- 2019 годы "</t>
  </si>
  <si>
    <t>Курской области на 2016 год и плановый период 2018- 2019 годы "</t>
  </si>
  <si>
    <t>Сумма на 2018 год</t>
  </si>
  <si>
    <t>Сумма на 2019 год</t>
  </si>
  <si>
    <t xml:space="preserve">                                                                                                                                          Приложение № 2</t>
  </si>
  <si>
    <t>Приложение №3</t>
  </si>
  <si>
    <t>Курской области на 2016 годи плановый период 2018- 2019 годы  "</t>
  </si>
  <si>
    <t>Курской области на 2016 год и плановый период 2018- 2019 годы  "</t>
  </si>
  <si>
    <t>Распределение бюджетных ассигнований по цразделам, подразделам, целевым статьм (муниципальным программам Званновского сельсовета  Глушковского района Курской области  и напрграмным направлениям деятельности) группам видов расходов классификации расходов местного бюджета на 2018-2019 годы</t>
  </si>
  <si>
    <t xml:space="preserve">Подпрограмма «Искусство» муниципальной программы "Развитие культуры  Званновского сельсовета  Глушковского района Курской области «Развитие культуры в Званновском сельсовете  Глушковского района Курской области на 2014-2020 годы» </t>
  </si>
  <si>
    <t>Муниципальная программа __________________________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</si>
  <si>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r>
      <t>Муниципальная программа Званновского сельсовета Глушковского района Курской области «Повышение эффективности работы с молодежью,</t>
    </r>
    <r>
      <rPr>
        <b/>
        <sz val="13"/>
        <color indexed="10"/>
        <rFont val="Times New Roman"/>
        <family val="1"/>
      </rPr>
      <t>организация отдыха и оздоровления детей,молодежи</t>
    </r>
    <r>
      <rPr>
        <b/>
        <sz val="13"/>
        <color indexed="8"/>
        <rFont val="Times New Roman"/>
        <family val="1"/>
      </rPr>
      <t>, развитие физической культуры и спорта в Званновсом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</si>
  <si>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Званновского сельсовета Глушковского района Курской области «Повышение эффективности работы с молодежью,</t>
    </r>
    <r>
      <rPr>
        <sz val="13"/>
        <color indexed="10"/>
        <rFont val="Times New Roman"/>
        <family val="1"/>
      </rPr>
      <t>организация отдыха и оздоровления детей,молодеж</t>
    </r>
    <r>
      <rPr>
        <sz val="13"/>
        <color indexed="8"/>
        <rFont val="Times New Roman"/>
        <family val="1"/>
      </rPr>
      <t>и, развитие физической культуры и спорта в Званновского сельсовете  Глушковского района Курской области на 2014 – 2018 годы»</t>
    </r>
  </si>
  <si>
    <t>Распределение бюджетных ассигнований по цразделам, подразделам, целевым статьм (муниципальным программам Званновского сельсовета  Глушковского района Курской области  и напрграмным направлениям деятельности) группам видов расходов классификации расходов местного бюджета на 2017 год</t>
  </si>
  <si>
    <r>
      <t>Муниципальная программа Званновского сельсовета Глушковского района Курской области «Повышение эффективности работы с молодежью,</t>
    </r>
    <r>
      <rPr>
        <b/>
        <sz val="12"/>
        <color indexed="10"/>
        <rFont val="Times New Roman"/>
        <family val="1"/>
      </rPr>
      <t>организация отдыха и оздоровления детей,молодежи</t>
    </r>
    <r>
      <rPr>
        <b/>
        <sz val="12"/>
        <color indexed="8"/>
        <rFont val="Times New Roman"/>
        <family val="1"/>
      </rPr>
      <t>, развитие физической культуры и спорта в Званновсом сельсовете  Глушковского района Курской области на 2014 – 2018 годы»</t>
    </r>
  </si>
  <si>
    <t>Курской области на 2017 год и  плановый период 2018 и 2019 годов"</t>
  </si>
  <si>
    <t xml:space="preserve">Подпрограмма «Искусство» муниципальной программы "Развитие культуры  Званновского сельсовета  Глушковского района Курской области «Развитие культуры в Званновском сельсовете  Глушковского района Курской области на 2014-2020годы» </t>
  </si>
  <si>
    <t>Муниципальная программа Званновского сельсовета  Глушковского района Курской области «Развитие культуры в Званновском сельсовете Глушковского района Курской области на 2014-2020 годы»</t>
  </si>
  <si>
    <t>Муниципальная программа  Званновского сельсовета  Глушковского района Курской области «Развитие муниципальной службы в Званновском сельсовете  Глушковского района  Курской области на 2014-2020 годы»</t>
  </si>
  <si>
    <t>Приложение №8</t>
  </si>
  <si>
    <t>Ведомственная структура расходов бюджета Званновского сельсовета  Глушковского района Курской области на 2017 год</t>
  </si>
  <si>
    <t>Ведомственная структура расходов бюджета Званновского сельсовета  Глушковского района Курской области на плановый период 2018-2019 годы</t>
  </si>
  <si>
    <t>Приложение №10</t>
  </si>
  <si>
    <t>Распределение бюджетных ассигнований по целевым статьям (муниципальным программам Званновского сельсовета  Глушковского района Курской области  и напрграмным направлениям деятельности группам видов расходов на 2017год</t>
  </si>
  <si>
    <t>Курской области на 2017 год и  плановый период 2017 и 2018 годов"</t>
  </si>
  <si>
    <t>Распределение бюджетных ассигнований по целевым статьям (муниципальным программам Званновского сельсовета  Глушковского района Курской области  и напрграмным направлениям деятельности группам видов расходов на 2018-2019 годы</t>
  </si>
  <si>
    <t xml:space="preserve"> на осуществление полномочий по сбору и удалению тверды и жидких бытовых отходов</t>
  </si>
  <si>
    <t>на осуществление полномочий  в области благоустройства</t>
  </si>
  <si>
    <t>Приложение №12</t>
  </si>
  <si>
    <t>Приложение №13</t>
  </si>
  <si>
    <t>Курской области на 2017 год  и плановый период 2018 и 2019 годы"</t>
  </si>
  <si>
    <t xml:space="preserve"> Глушковского района Курской области на 2016 год и плановый период 2018 и 2019 годы</t>
  </si>
  <si>
    <t>Объем привлечения средств в 2018г.</t>
  </si>
  <si>
    <t>Объем привлечения средств в 2019г.</t>
  </si>
  <si>
    <t>Объем привлечения средств в 2017г.</t>
  </si>
  <si>
    <t>муниципального образования «Званновский сельсовет» на 2017 год и плановый период 2018 и 2019 годы</t>
  </si>
  <si>
    <t>1.1. Перечень подлежащих предоставлению муниципальных гарантий  в 2017 году и плановом периоде 2018 и 2019 годах</t>
  </si>
  <si>
    <t>1.2. Общий объем бюджетных ассигнований, предусмотренных на исполнение муниципальных гарантий по возможным гарантийным случаям, в 2017 году и плановом периоде 2018 и 2019 годах</t>
  </si>
  <si>
    <t xml:space="preserve">Перечень главных администраторов источников финансирования 
</t>
  </si>
  <si>
    <t>дефицита бюджета Званновского сельсовета  Глушковского района Курской области</t>
  </si>
  <si>
    <t>Код главы</t>
  </si>
  <si>
    <t>01 03 0100 10 0000 710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</si>
  <si>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</si>
  <si>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01 03 0100 10 0000 810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</si>
  <si>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</si>
  <si>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</si>
  <si>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сельских  поселений 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</si>
  <si>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</si>
  <si>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</si>
  <si>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</si>
  <si>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</si>
  <si>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</si>
  <si>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</si>
  <si>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Приложение №11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</si>
  <si>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</si>
  <si>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Званновского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</si>
  <si>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07 1 03</t>
  </si>
  <si>
    <t>Мероприятия по сбору и транспортированию твердых отходов</t>
  </si>
  <si>
    <r>
      <t>Подпрограмма «Реализация муниципальной политики в сфере физической культуры и спорта» муниципальной программы Званновского сельсовета Глушковского района Курской области «Повышение эффективности работы с молодежью,</t>
    </r>
    <r>
      <rPr>
        <sz val="12"/>
        <color indexed="10"/>
        <rFont val="Times New Roman"/>
        <family val="1"/>
      </rPr>
      <t>организация отдыха и оздоровления детей,молодеж</t>
    </r>
    <r>
      <rPr>
        <sz val="12"/>
        <color indexed="8"/>
        <rFont val="Times New Roman"/>
        <family val="1"/>
      </rPr>
      <t>и, развитие физической культуры и спорта в Званновского сельсовете  Глушковского района Курской области на 2014 – 2018 годы»</t>
    </r>
  </si>
  <si>
    <t>Подпрограмма «Управление муниципальным долгом» муниципальной программы Званновского сельсовета Глушковского района Курской области «Повышение эффективности управления  финансами  в Званновском сельсовете  Глушковского района Курской области на 2014 – 2018годы»</t>
  </si>
  <si>
    <t>Глушковского района  от 29.12.2016г. №32</t>
  </si>
  <si>
    <t>2 02 15001 00 0000 151</t>
  </si>
  <si>
    <t>2 02 15001 10 0000 151</t>
  </si>
  <si>
    <t>2 02 15002 00 0000 151</t>
  </si>
  <si>
    <t>2 02 15002 10 0000 151</t>
  </si>
  <si>
    <t>2 02 30000 00 0000 151</t>
  </si>
  <si>
    <t>2 02 35118 00 0000 151</t>
  </si>
  <si>
    <t>2 02 35118 10 0000 151</t>
  </si>
  <si>
    <t>от "29" декабря 2016г. № 37</t>
  </si>
  <si>
    <t>№37от 29 декабря 2016 года</t>
  </si>
  <si>
    <t>№37 от 29 декабря 2016 года</t>
  </si>
  <si>
    <t>Глушковского района  от 29.12.2016г. № 37</t>
  </si>
  <si>
    <t>Глушковского района  от 29.12.2016г. №37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</si>
</sst>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000"/>
    <numFmt numFmtId="180" formatCode="0000000"/>
    <numFmt numFmtId="181" formatCode="0.000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3.5"/>
      <name val="Times New Roman"/>
      <family val="1"/>
    </font>
    <font>
      <sz val="14"/>
      <name val="Tahoma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Arial"/>
      <family val="2"/>
    </font>
    <font>
      <u val="single"/>
      <sz val="13"/>
      <name val="Times New Roman"/>
      <family val="1"/>
    </font>
    <font>
      <sz val="13"/>
      <name val="Tahoma"/>
      <family val="2"/>
    </font>
    <font>
      <sz val="13"/>
      <name val="Arial"/>
      <family val="2"/>
    </font>
    <font>
      <b/>
      <sz val="13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3.5"/>
      <color indexed="8"/>
      <name val="Times New Roman"/>
      <family val="1"/>
    </font>
    <font>
      <b/>
      <sz val="9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4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2" applyFont="1" applyFill="1">
      <alignment/>
      <protection/>
    </xf>
    <xf numFmtId="0" fontId="26" fillId="0" borderId="0" xfId="62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70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73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2" applyFont="1" applyFill="1" applyAlignment="1">
      <alignment horizontal="center"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 applyAlignment="1">
      <alignment horizontal="center" vertical="center"/>
      <protection/>
    </xf>
    <xf numFmtId="0" fontId="24" fillId="0" borderId="0" xfId="70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2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70" applyFont="1" applyFill="1" applyAlignment="1">
      <alignment vertical="center" wrapText="1"/>
      <protection/>
    </xf>
    <xf numFmtId="0" fontId="24" fillId="0" borderId="0" xfId="70" applyFont="1" applyAlignment="1">
      <alignment vertical="center" wrapText="1"/>
      <protection/>
    </xf>
    <xf numFmtId="0" fontId="28" fillId="0" borderId="0" xfId="70" applyFont="1" applyFill="1" applyAlignment="1">
      <alignment vertical="center" wrapText="1"/>
      <protection/>
    </xf>
    <xf numFmtId="0" fontId="28" fillId="0" borderId="0" xfId="70" applyFont="1" applyAlignment="1">
      <alignment vertical="center" wrapText="1"/>
      <protection/>
    </xf>
    <xf numFmtId="173" fontId="22" fillId="0" borderId="11" xfId="0" applyNumberFormat="1" applyFont="1" applyFill="1" applyBorder="1" applyAlignment="1">
      <alignment vertical="center" wrapText="1"/>
    </xf>
    <xf numFmtId="0" fontId="26" fillId="0" borderId="0" xfId="62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173" fontId="22" fillId="24" borderId="11" xfId="0" applyNumberFormat="1" applyFont="1" applyFill="1" applyBorder="1" applyAlignment="1">
      <alignment horizontal="right" vertical="center" wrapText="1"/>
    </xf>
    <xf numFmtId="0" fontId="24" fillId="0" borderId="0" xfId="62" applyFont="1" applyFill="1" applyAlignment="1">
      <alignment horizontal="center" vertical="center" wrapText="1"/>
      <protection/>
    </xf>
    <xf numFmtId="0" fontId="26" fillId="0" borderId="0" xfId="62" applyFont="1" applyFill="1" applyAlignment="1">
      <alignment horizontal="center" vertical="center" wrapText="1"/>
      <protection/>
    </xf>
    <xf numFmtId="0" fontId="26" fillId="24" borderId="0" xfId="62" applyFont="1" applyFill="1" applyAlignment="1">
      <alignment vertical="center" wrapText="1"/>
      <protection/>
    </xf>
    <xf numFmtId="0" fontId="28" fillId="24" borderId="0" xfId="70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60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3" fontId="13" fillId="0" borderId="18" xfId="0" applyNumberFormat="1" applyFont="1" applyBorder="1" applyAlignment="1">
      <alignment vertical="center"/>
    </xf>
    <xf numFmtId="0" fontId="36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36" fillId="0" borderId="0" xfId="57" applyFont="1" applyAlignment="1">
      <alignment horizontal="right"/>
      <protection/>
    </xf>
    <xf numFmtId="0" fontId="36" fillId="0" borderId="0" xfId="57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7" applyFont="1" applyAlignment="1">
      <alignment horizontal="center"/>
      <protection/>
    </xf>
    <xf numFmtId="0" fontId="37" fillId="0" borderId="0" xfId="57" applyFont="1" applyAlignment="1">
      <alignment horizontal="right"/>
      <protection/>
    </xf>
    <xf numFmtId="0" fontId="23" fillId="0" borderId="0" xfId="57" applyFont="1" applyAlignment="1">
      <alignment horizontal="center" vertical="center"/>
      <protection/>
    </xf>
    <xf numFmtId="0" fontId="36" fillId="0" borderId="0" xfId="57" applyFont="1" applyAlignment="1">
      <alignment horizontal="left"/>
      <protection/>
    </xf>
    <xf numFmtId="0" fontId="34" fillId="0" borderId="0" xfId="57" applyFont="1">
      <alignment/>
      <protection/>
    </xf>
    <xf numFmtId="0" fontId="38" fillId="0" borderId="0" xfId="57" applyFont="1" applyAlignment="1">
      <alignment horizontal="center"/>
      <protection/>
    </xf>
    <xf numFmtId="0" fontId="38" fillId="0" borderId="0" xfId="57" applyFont="1" applyAlignment="1">
      <alignment horizontal="left"/>
      <protection/>
    </xf>
    <xf numFmtId="173" fontId="25" fillId="0" borderId="0" xfId="57" applyNumberFormat="1" applyFont="1">
      <alignment/>
      <protection/>
    </xf>
    <xf numFmtId="0" fontId="22" fillId="0" borderId="0" xfId="57" applyFont="1">
      <alignment/>
      <protection/>
    </xf>
    <xf numFmtId="0" fontId="22" fillId="0" borderId="0" xfId="57" applyFont="1" applyAlignment="1">
      <alignment horizontal="right"/>
      <protection/>
    </xf>
    <xf numFmtId="0" fontId="39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 applyAlignment="1">
      <alignment horizontal="left"/>
      <protection/>
    </xf>
    <xf numFmtId="173" fontId="24" fillId="0" borderId="0" xfId="57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19" xfId="0" applyNumberFormat="1" applyFont="1" applyFill="1" applyBorder="1" applyAlignment="1">
      <alignment horizontal="center" vertical="center" wrapText="1"/>
    </xf>
    <xf numFmtId="49" fontId="23" fillId="25" borderId="17" xfId="0" applyNumberFormat="1" applyFont="1" applyFill="1" applyBorder="1" applyAlignment="1">
      <alignment horizontal="center" vertical="center" wrapText="1"/>
    </xf>
    <xf numFmtId="173" fontId="23" fillId="25" borderId="11" xfId="0" applyNumberFormat="1" applyFont="1" applyFill="1" applyBorder="1" applyAlignment="1">
      <alignment horizontal="right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19" xfId="70" applyNumberFormat="1" applyFont="1" applyFill="1" applyBorder="1" applyAlignment="1">
      <alignment horizontal="left" vertical="center" wrapText="1"/>
      <protection/>
    </xf>
    <xf numFmtId="49" fontId="23" fillId="24" borderId="11" xfId="70" applyNumberFormat="1" applyFont="1" applyFill="1" applyBorder="1" applyAlignment="1">
      <alignment horizontal="center" vertical="center" wrapText="1"/>
      <protection/>
    </xf>
    <xf numFmtId="49" fontId="26" fillId="24" borderId="11" xfId="70" applyNumberFormat="1" applyFont="1" applyFill="1" applyBorder="1" applyAlignment="1">
      <alignment horizontal="center" vertical="center" wrapText="1"/>
      <protection/>
    </xf>
    <xf numFmtId="49" fontId="26" fillId="24" borderId="19" xfId="70" applyNumberFormat="1" applyFont="1" applyFill="1" applyBorder="1" applyAlignment="1">
      <alignment horizontal="center" vertical="center" wrapText="1"/>
      <protection/>
    </xf>
    <xf numFmtId="49" fontId="23" fillId="24" borderId="19" xfId="0" applyNumberFormat="1" applyFont="1" applyFill="1" applyBorder="1" applyAlignment="1">
      <alignment horizontal="right" vertical="center" wrapText="1"/>
    </xf>
    <xf numFmtId="49" fontId="23" fillId="24" borderId="17" xfId="0" applyNumberFormat="1" applyFont="1" applyFill="1" applyBorder="1" applyAlignment="1">
      <alignment vertical="center" wrapText="1"/>
    </xf>
    <xf numFmtId="49" fontId="26" fillId="24" borderId="17" xfId="70" applyNumberFormat="1" applyFont="1" applyFill="1" applyBorder="1" applyAlignment="1">
      <alignment horizontal="center" vertical="center" wrapText="1"/>
      <protection/>
    </xf>
    <xf numFmtId="173" fontId="26" fillId="24" borderId="11" xfId="70" applyNumberFormat="1" applyFont="1" applyFill="1" applyBorder="1" applyAlignment="1">
      <alignment vertical="center" wrapText="1"/>
      <protection/>
    </xf>
    <xf numFmtId="2" fontId="22" fillId="24" borderId="19" xfId="70" applyNumberFormat="1" applyFont="1" applyFill="1" applyBorder="1" applyAlignment="1">
      <alignment horizontal="left" vertical="center" wrapText="1"/>
      <protection/>
    </xf>
    <xf numFmtId="49" fontId="22" fillId="24" borderId="11" xfId="70" applyNumberFormat="1" applyFont="1" applyFill="1" applyBorder="1" applyAlignment="1">
      <alignment horizontal="center" vertical="center" wrapText="1"/>
      <protection/>
    </xf>
    <xf numFmtId="49" fontId="24" fillId="24" borderId="11" xfId="70" applyNumberFormat="1" applyFont="1" applyFill="1" applyBorder="1" applyAlignment="1">
      <alignment horizontal="center" vertical="center" wrapText="1"/>
      <protection/>
    </xf>
    <xf numFmtId="49" fontId="24" fillId="24" borderId="19" xfId="70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4" fillId="24" borderId="17" xfId="70" applyNumberFormat="1" applyFont="1" applyFill="1" applyBorder="1" applyAlignment="1">
      <alignment horizontal="center" vertical="center" wrapText="1"/>
      <protection/>
    </xf>
    <xf numFmtId="173" fontId="24" fillId="24" borderId="11" xfId="70" applyNumberFormat="1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left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173" fontId="23" fillId="24" borderId="11" xfId="0" applyNumberFormat="1" applyFont="1" applyFill="1" applyBorder="1" applyAlignment="1">
      <alignment horizontal="right" vertical="center" wrapText="1"/>
    </xf>
    <xf numFmtId="2" fontId="24" fillId="24" borderId="19" xfId="70" applyNumberFormat="1" applyFont="1" applyFill="1" applyBorder="1" applyAlignment="1">
      <alignment horizontal="left" vertical="center" wrapText="1"/>
      <protection/>
    </xf>
    <xf numFmtId="173" fontId="22" fillId="24" borderId="11" xfId="0" applyNumberFormat="1" applyFont="1" applyFill="1" applyBorder="1" applyAlignment="1">
      <alignment vertical="center" wrapText="1"/>
    </xf>
    <xf numFmtId="0" fontId="23" fillId="25" borderId="19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173" fontId="22" fillId="25" borderId="11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19" xfId="0" applyFont="1" applyFill="1" applyBorder="1" applyAlignment="1">
      <alignment horizontal="right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right" vertical="center" wrapText="1"/>
    </xf>
    <xf numFmtId="49" fontId="23" fillId="25" borderId="17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5" borderId="23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right" vertical="center" wrapText="1"/>
    </xf>
    <xf numFmtId="49" fontId="22" fillId="25" borderId="26" xfId="0" applyNumberFormat="1" applyFont="1" applyFill="1" applyBorder="1" applyAlignment="1">
      <alignment horizontal="left" vertical="center" wrapText="1"/>
    </xf>
    <xf numFmtId="49" fontId="26" fillId="24" borderId="17" xfId="62" applyNumberFormat="1" applyFont="1" applyFill="1" applyBorder="1" applyAlignment="1">
      <alignment horizontal="center" vertical="center" wrapText="1"/>
      <protection/>
    </xf>
    <xf numFmtId="173" fontId="26" fillId="24" borderId="11" xfId="62" applyNumberFormat="1" applyFont="1" applyFill="1" applyBorder="1" applyAlignment="1">
      <alignment vertical="center" wrapText="1"/>
      <protection/>
    </xf>
    <xf numFmtId="0" fontId="23" fillId="24" borderId="23" xfId="0" applyFont="1" applyFill="1" applyBorder="1" applyAlignment="1">
      <alignment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28" xfId="0" applyNumberFormat="1" applyFont="1" applyFill="1" applyBorder="1" applyAlignment="1">
      <alignment horizontal="center" vertical="center" wrapText="1"/>
    </xf>
    <xf numFmtId="173" fontId="23" fillId="25" borderId="23" xfId="0" applyNumberFormat="1" applyFont="1" applyFill="1" applyBorder="1" applyAlignment="1">
      <alignment horizontal="right" vertical="center" wrapText="1"/>
    </xf>
    <xf numFmtId="49" fontId="22" fillId="24" borderId="21" xfId="0" applyNumberFormat="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left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173" fontId="22" fillId="24" borderId="13" xfId="0" applyNumberFormat="1" applyFont="1" applyFill="1" applyBorder="1" applyAlignment="1">
      <alignment horizontal="right" vertical="center" wrapText="1"/>
    </xf>
    <xf numFmtId="0" fontId="26" fillId="24" borderId="19" xfId="0" applyFont="1" applyFill="1" applyBorder="1" applyAlignment="1">
      <alignment vertical="center" wrapText="1"/>
    </xf>
    <xf numFmtId="49" fontId="23" fillId="25" borderId="29" xfId="0" applyNumberFormat="1" applyFont="1" applyFill="1" applyBorder="1" applyAlignment="1">
      <alignment horizontal="center" vertical="center" wrapText="1"/>
    </xf>
    <xf numFmtId="49" fontId="23" fillId="25" borderId="19" xfId="0" applyNumberFormat="1" applyFont="1" applyFill="1" applyBorder="1" applyAlignment="1">
      <alignment horizontal="right" vertical="center" wrapText="1"/>
    </xf>
    <xf numFmtId="49" fontId="23" fillId="25" borderId="30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horizontal="right" vertical="center" wrapText="1"/>
    </xf>
    <xf numFmtId="49" fontId="22" fillId="25" borderId="31" xfId="0" applyNumberFormat="1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2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19" xfId="0" applyNumberFormat="1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49" fontId="26" fillId="25" borderId="17" xfId="0" applyNumberFormat="1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60" applyNumberFormat="1" applyFont="1" applyFill="1" applyBorder="1" applyAlignment="1">
      <alignment horizontal="center" vertical="center" wrapText="1"/>
      <protection/>
    </xf>
    <xf numFmtId="173" fontId="26" fillId="25" borderId="11" xfId="60" applyNumberFormat="1" applyFont="1" applyFill="1" applyBorder="1" applyAlignment="1">
      <alignment vertical="center" wrapText="1"/>
      <protection/>
    </xf>
    <xf numFmtId="49" fontId="22" fillId="24" borderId="11" xfId="60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1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173" fontId="26" fillId="25" borderId="11" xfId="0" applyNumberFormat="1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justify" vertical="center" wrapText="1"/>
    </xf>
    <xf numFmtId="173" fontId="24" fillId="25" borderId="11" xfId="0" applyNumberFormat="1" applyFont="1" applyFill="1" applyBorder="1" applyAlignment="1">
      <alignment horizontal="right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2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left" vertical="center" wrapText="1"/>
    </xf>
    <xf numFmtId="0" fontId="23" fillId="25" borderId="21" xfId="0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3" fillId="24" borderId="2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49" fontId="22" fillId="26" borderId="11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right" vertical="center" wrapText="1"/>
    </xf>
    <xf numFmtId="49" fontId="22" fillId="26" borderId="11" xfId="70" applyNumberFormat="1" applyFont="1" applyFill="1" applyBorder="1" applyAlignment="1">
      <alignment horizontal="center" vertical="center" wrapText="1"/>
      <protection/>
    </xf>
    <xf numFmtId="49" fontId="22" fillId="0" borderId="11" xfId="70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173" fontId="22" fillId="0" borderId="11" xfId="0" applyNumberFormat="1" applyFont="1" applyFill="1" applyBorder="1" applyAlignment="1">
      <alignment horizontal="righ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70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2" fontId="23" fillId="26" borderId="19" xfId="70" applyNumberFormat="1" applyFont="1" applyFill="1" applyBorder="1" applyAlignment="1">
      <alignment horizontal="left" vertical="center" wrapText="1"/>
      <protection/>
    </xf>
    <xf numFmtId="49" fontId="23" fillId="26" borderId="11" xfId="70" applyNumberFormat="1" applyFont="1" applyFill="1" applyBorder="1" applyAlignment="1">
      <alignment horizontal="center" vertical="center" wrapText="1"/>
      <protection/>
    </xf>
    <xf numFmtId="49" fontId="26" fillId="26" borderId="11" xfId="70" applyNumberFormat="1" applyFont="1" applyFill="1" applyBorder="1" applyAlignment="1">
      <alignment horizontal="center" vertical="center" wrapText="1"/>
      <protection/>
    </xf>
    <xf numFmtId="49" fontId="26" fillId="26" borderId="19" xfId="70" applyNumberFormat="1" applyFont="1" applyFill="1" applyBorder="1" applyAlignment="1">
      <alignment horizontal="center" vertical="center" wrapText="1"/>
      <protection/>
    </xf>
    <xf numFmtId="49" fontId="23" fillId="26" borderId="19" xfId="0" applyNumberFormat="1" applyFont="1" applyFill="1" applyBorder="1" applyAlignment="1">
      <alignment horizontal="right" vertical="center" wrapText="1"/>
    </xf>
    <xf numFmtId="49" fontId="23" fillId="26" borderId="17" xfId="0" applyNumberFormat="1" applyFont="1" applyFill="1" applyBorder="1" applyAlignment="1">
      <alignment vertical="center" wrapText="1"/>
    </xf>
    <xf numFmtId="49" fontId="26" fillId="26" borderId="17" xfId="70" applyNumberFormat="1" applyFont="1" applyFill="1" applyBorder="1" applyAlignment="1">
      <alignment horizontal="center" vertical="center" wrapText="1"/>
      <protection/>
    </xf>
    <xf numFmtId="173" fontId="26" fillId="26" borderId="11" xfId="70" applyNumberFormat="1" applyFont="1" applyFill="1" applyBorder="1" applyAlignment="1">
      <alignment vertical="center" wrapText="1"/>
      <protection/>
    </xf>
    <xf numFmtId="2" fontId="24" fillId="26" borderId="19" xfId="70" applyNumberFormat="1" applyFont="1" applyFill="1" applyBorder="1" applyAlignment="1">
      <alignment horizontal="left" vertical="center" wrapText="1"/>
      <protection/>
    </xf>
    <xf numFmtId="49" fontId="24" fillId="26" borderId="11" xfId="70" applyNumberFormat="1" applyFont="1" applyFill="1" applyBorder="1" applyAlignment="1">
      <alignment horizontal="center" vertical="center" wrapText="1"/>
      <protection/>
    </xf>
    <xf numFmtId="49" fontId="24" fillId="26" borderId="19" xfId="70" applyNumberFormat="1" applyFont="1" applyFill="1" applyBorder="1" applyAlignment="1">
      <alignment horizontal="center" vertical="center" wrapText="1"/>
      <protection/>
    </xf>
    <xf numFmtId="49" fontId="24" fillId="26" borderId="16" xfId="0" applyNumberFormat="1" applyFont="1" applyFill="1" applyBorder="1" applyAlignment="1">
      <alignment horizontal="right" vertical="center" wrapText="1"/>
    </xf>
    <xf numFmtId="49" fontId="24" fillId="26" borderId="10" xfId="0" applyNumberFormat="1" applyFont="1" applyFill="1" applyBorder="1" applyAlignment="1">
      <alignment vertical="center" wrapText="1"/>
    </xf>
    <xf numFmtId="49" fontId="26" fillId="26" borderId="17" xfId="62" applyNumberFormat="1" applyFont="1" applyFill="1" applyBorder="1" applyAlignment="1">
      <alignment horizontal="center" vertical="center" wrapText="1"/>
      <protection/>
    </xf>
    <xf numFmtId="173" fontId="24" fillId="26" borderId="11" xfId="62" applyNumberFormat="1" applyFont="1" applyFill="1" applyBorder="1" applyAlignment="1">
      <alignment vertical="center" wrapText="1"/>
      <protection/>
    </xf>
    <xf numFmtId="173" fontId="24" fillId="26" borderId="11" xfId="70" applyNumberFormat="1" applyFont="1" applyFill="1" applyBorder="1" applyAlignment="1">
      <alignment vertical="center" wrapText="1"/>
      <protection/>
    </xf>
    <xf numFmtId="0" fontId="22" fillId="26" borderId="11" xfId="0" applyFont="1" applyFill="1" applyBorder="1" applyAlignment="1">
      <alignment horizontal="left" vertical="center" wrapText="1"/>
    </xf>
    <xf numFmtId="49" fontId="24" fillId="26" borderId="17" xfId="62" applyNumberFormat="1" applyFont="1" applyFill="1" applyBorder="1" applyAlignment="1">
      <alignment horizontal="center" vertical="center" wrapText="1"/>
      <protection/>
    </xf>
    <xf numFmtId="49" fontId="24" fillId="26" borderId="17" xfId="70" applyNumberFormat="1" applyFont="1" applyFill="1" applyBorder="1" applyAlignment="1">
      <alignment horizontal="center" vertical="center" wrapText="1"/>
      <protection/>
    </xf>
    <xf numFmtId="173" fontId="23" fillId="27" borderId="11" xfId="0" applyNumberFormat="1" applyFont="1" applyFill="1" applyBorder="1" applyAlignment="1">
      <alignment horizontal="center" vertical="center" wrapText="1"/>
    </xf>
    <xf numFmtId="49" fontId="26" fillId="24" borderId="11" xfId="62" applyNumberFormat="1" applyFont="1" applyFill="1" applyBorder="1" applyAlignment="1">
      <alignment horizontal="center" vertical="center" wrapText="1"/>
      <protection/>
    </xf>
    <xf numFmtId="49" fontId="22" fillId="25" borderId="14" xfId="0" applyNumberFormat="1" applyFont="1" applyFill="1" applyBorder="1" applyAlignment="1">
      <alignment horizontal="center" vertical="center" wrapText="1"/>
    </xf>
    <xf numFmtId="49" fontId="22" fillId="25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73" fontId="23" fillId="0" borderId="11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8" fillId="26" borderId="0" xfId="70" applyFont="1" applyFill="1" applyAlignment="1">
      <alignment vertical="center"/>
      <protection/>
    </xf>
    <xf numFmtId="0" fontId="28" fillId="26" borderId="0" xfId="70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70" applyNumberFormat="1" applyFont="1" applyFill="1" applyBorder="1" applyAlignment="1">
      <alignment horizontal="center" vertical="center" wrapText="1"/>
      <protection/>
    </xf>
    <xf numFmtId="49" fontId="24" fillId="23" borderId="11" xfId="70" applyNumberFormat="1" applyFont="1" applyFill="1" applyBorder="1" applyAlignment="1">
      <alignment horizontal="center" vertical="center" wrapText="1"/>
      <protection/>
    </xf>
    <xf numFmtId="49" fontId="24" fillId="23" borderId="19" xfId="70" applyNumberFormat="1" applyFont="1" applyFill="1" applyBorder="1" applyAlignment="1">
      <alignment horizontal="center" vertical="center" wrapText="1"/>
      <protection/>
    </xf>
    <xf numFmtId="173" fontId="26" fillId="23" borderId="11" xfId="62" applyNumberFormat="1" applyFont="1" applyFill="1" applyBorder="1" applyAlignment="1">
      <alignment vertical="center" wrapText="1"/>
      <protection/>
    </xf>
    <xf numFmtId="49" fontId="24" fillId="23" borderId="17" xfId="62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33" xfId="0" applyNumberFormat="1" applyFont="1" applyFill="1" applyBorder="1" applyAlignment="1">
      <alignment horizontal="center" vertical="center" wrapText="1"/>
    </xf>
    <xf numFmtId="0" fontId="22" fillId="23" borderId="33" xfId="0" applyFont="1" applyFill="1" applyBorder="1" applyAlignment="1">
      <alignment horizontal="center" vertical="center" wrapText="1"/>
    </xf>
    <xf numFmtId="49" fontId="22" fillId="23" borderId="20" xfId="0" applyNumberFormat="1" applyFont="1" applyFill="1" applyBorder="1" applyAlignment="1">
      <alignment horizontal="center" vertical="center" wrapText="1"/>
    </xf>
    <xf numFmtId="173" fontId="22" fillId="23" borderId="13" xfId="0" applyNumberFormat="1" applyFont="1" applyFill="1" applyBorder="1" applyAlignment="1">
      <alignment horizontal="right" vertical="center" wrapText="1"/>
    </xf>
    <xf numFmtId="49" fontId="22" fillId="23" borderId="11" xfId="60" applyNumberFormat="1" applyFont="1" applyFill="1" applyBorder="1" applyAlignment="1">
      <alignment horizontal="center" vertical="center" wrapText="1"/>
      <protection/>
    </xf>
    <xf numFmtId="173" fontId="22" fillId="23" borderId="11" xfId="0" applyNumberFormat="1" applyFont="1" applyFill="1" applyBorder="1" applyAlignment="1">
      <alignment horizontal="right" vertical="center" wrapText="1"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49" fontId="26" fillId="23" borderId="11" xfId="62" applyNumberFormat="1" applyFont="1" applyFill="1" applyBorder="1" applyAlignment="1">
      <alignment horizontal="center" vertical="center" wrapText="1"/>
      <protection/>
    </xf>
    <xf numFmtId="49" fontId="23" fillId="23" borderId="11" xfId="0" applyNumberFormat="1" applyFont="1" applyFill="1" applyBorder="1" applyAlignment="1">
      <alignment horizontal="center" vertical="center" wrapText="1"/>
    </xf>
    <xf numFmtId="173" fontId="23" fillId="23" borderId="11" xfId="0" applyNumberFormat="1" applyFont="1" applyFill="1" applyBorder="1" applyAlignment="1">
      <alignment horizontal="right" vertical="center" wrapText="1"/>
    </xf>
    <xf numFmtId="0" fontId="22" fillId="23" borderId="34" xfId="0" applyFont="1" applyFill="1" applyBorder="1" applyAlignment="1">
      <alignment horizontal="left" vertic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173" fontId="23" fillId="28" borderId="11" xfId="0" applyNumberFormat="1" applyFont="1" applyFill="1" applyBorder="1" applyAlignment="1">
      <alignment horizontal="center" vertical="center" wrapText="1"/>
    </xf>
    <xf numFmtId="0" fontId="24" fillId="23" borderId="11" xfId="0" applyFont="1" applyFill="1" applyBorder="1" applyAlignment="1">
      <alignment vertical="center" wrapText="1"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173" fontId="26" fillId="28" borderId="11" xfId="0" applyNumberFormat="1" applyFont="1" applyFill="1" applyBorder="1" applyAlignment="1">
      <alignment horizontal="right" vertical="center" wrapText="1"/>
    </xf>
    <xf numFmtId="49" fontId="26" fillId="23" borderId="0" xfId="62" applyNumberFormat="1" applyFont="1" applyFill="1" applyAlignment="1">
      <alignment horizontal="center" vertical="center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70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49" fontId="23" fillId="23" borderId="13" xfId="70" applyNumberFormat="1" applyFont="1" applyFill="1" applyBorder="1" applyAlignment="1">
      <alignment horizontal="center" vertical="center" wrapText="1"/>
      <protection/>
    </xf>
    <xf numFmtId="49" fontId="26" fillId="23" borderId="13" xfId="0" applyNumberFormat="1" applyFont="1" applyFill="1" applyBorder="1" applyAlignment="1">
      <alignment horizontal="center" vertical="center" wrapText="1"/>
    </xf>
    <xf numFmtId="49" fontId="23" fillId="23" borderId="13" xfId="0" applyNumberFormat="1" applyFont="1" applyFill="1" applyBorder="1" applyAlignment="1">
      <alignment horizontal="center" vertical="center" wrapText="1"/>
    </xf>
    <xf numFmtId="173" fontId="23" fillId="23" borderId="13" xfId="0" applyNumberFormat="1" applyFont="1" applyFill="1" applyBorder="1" applyAlignment="1">
      <alignment horizontal="right" vertical="center" wrapText="1"/>
    </xf>
    <xf numFmtId="0" fontId="22" fillId="23" borderId="19" xfId="0" applyFont="1" applyFill="1" applyBorder="1" applyAlignment="1">
      <alignment/>
    </xf>
    <xf numFmtId="0" fontId="22" fillId="23" borderId="12" xfId="0" applyFont="1" applyFill="1" applyBorder="1" applyAlignment="1">
      <alignment horizontal="left" vertical="center" wrapText="1"/>
    </xf>
    <xf numFmtId="49" fontId="24" fillId="23" borderId="17" xfId="70" applyNumberFormat="1" applyFont="1" applyFill="1" applyBorder="1" applyAlignment="1">
      <alignment horizontal="center" vertical="center" wrapText="1"/>
      <protection/>
    </xf>
    <xf numFmtId="173" fontId="24" fillId="23" borderId="11" xfId="70" applyNumberFormat="1" applyFont="1" applyFill="1" applyBorder="1" applyAlignment="1">
      <alignment vertical="center" wrapText="1"/>
      <protection/>
    </xf>
    <xf numFmtId="49" fontId="22" fillId="23" borderId="19" xfId="0" applyNumberFormat="1" applyFont="1" applyFill="1" applyBorder="1" applyAlignment="1">
      <alignment horizontal="center" vertical="center" wrapText="1"/>
    </xf>
    <xf numFmtId="49" fontId="22" fillId="24" borderId="35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7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0" fontId="23" fillId="23" borderId="0" xfId="0" applyFont="1" applyFill="1" applyAlignment="1">
      <alignment/>
    </xf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19" xfId="0" applyNumberFormat="1" applyFont="1" applyFill="1" applyBorder="1" applyAlignment="1">
      <alignment horizontal="center" vertical="center" wrapText="1"/>
    </xf>
    <xf numFmtId="49" fontId="23" fillId="2" borderId="17" xfId="0" applyNumberFormat="1" applyFont="1" applyFill="1" applyBorder="1" applyAlignment="1">
      <alignment horizontal="center" vertical="center" wrapText="1"/>
    </xf>
    <xf numFmtId="173" fontId="23" fillId="2" borderId="11" xfId="0" applyNumberFormat="1" applyFont="1" applyFill="1" applyBorder="1" applyAlignment="1">
      <alignment horizontal="right" vertical="center" wrapText="1"/>
    </xf>
    <xf numFmtId="0" fontId="22" fillId="2" borderId="34" xfId="0" applyFont="1" applyFill="1" applyBorder="1" applyAlignment="1">
      <alignment horizontal="left" vertical="center" wrapText="1"/>
    </xf>
    <xf numFmtId="49" fontId="22" fillId="28" borderId="19" xfId="0" applyNumberFormat="1" applyFont="1" applyFill="1" applyBorder="1" applyAlignment="1">
      <alignment horizontal="right" vertical="center" wrapText="1"/>
    </xf>
    <xf numFmtId="49" fontId="22" fillId="28" borderId="17" xfId="0" applyNumberFormat="1" applyFont="1" applyFill="1" applyBorder="1" applyAlignment="1">
      <alignment horizontal="right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justify"/>
    </xf>
    <xf numFmtId="49" fontId="22" fillId="28" borderId="16" xfId="0" applyNumberFormat="1" applyFont="1" applyFill="1" applyBorder="1" applyAlignment="1">
      <alignment horizontal="right" vertical="center" wrapText="1"/>
    </xf>
    <xf numFmtId="49" fontId="22" fillId="28" borderId="10" xfId="0" applyNumberFormat="1" applyFont="1" applyFill="1" applyBorder="1" applyAlignment="1">
      <alignment horizontal="right" vertical="center" wrapText="1"/>
    </xf>
    <xf numFmtId="49" fontId="22" fillId="28" borderId="19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23" fillId="28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49" fontId="24" fillId="28" borderId="19" xfId="0" applyNumberFormat="1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vertical="top" wrapText="1"/>
    </xf>
    <xf numFmtId="0" fontId="24" fillId="27" borderId="0" xfId="0" applyFont="1" applyFill="1" applyBorder="1" applyAlignment="1">
      <alignment horizontal="left" vertical="center" wrapText="1"/>
    </xf>
    <xf numFmtId="0" fontId="24" fillId="26" borderId="0" xfId="62" applyFont="1" applyFill="1" applyAlignment="1">
      <alignment vertical="center" wrapText="1"/>
      <protection/>
    </xf>
    <xf numFmtId="49" fontId="22" fillId="0" borderId="19" xfId="0" applyNumberFormat="1" applyFont="1" applyBorder="1" applyAlignment="1">
      <alignment horizontal="center" vertical="center" wrapText="1"/>
    </xf>
    <xf numFmtId="180" fontId="45" fillId="24" borderId="11" xfId="55" applyNumberFormat="1" applyFont="1" applyFill="1" applyBorder="1" applyAlignment="1" applyProtection="1">
      <alignment vertical="center" wrapText="1"/>
      <protection hidden="1"/>
    </xf>
    <xf numFmtId="49" fontId="24" fillId="28" borderId="17" xfId="0" applyNumberFormat="1" applyFont="1" applyFill="1" applyBorder="1" applyAlignment="1">
      <alignment horizontal="left" vertical="center" wrapText="1"/>
    </xf>
    <xf numFmtId="49" fontId="22" fillId="24" borderId="0" xfId="70" applyNumberFormat="1" applyFont="1" applyFill="1" applyBorder="1" applyAlignment="1">
      <alignment horizontal="center" vertical="center" wrapText="1"/>
      <protection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right" vertical="center" wrapText="1"/>
    </xf>
    <xf numFmtId="49" fontId="22" fillId="23" borderId="15" xfId="0" applyNumberFormat="1" applyFont="1" applyFill="1" applyBorder="1" applyAlignment="1">
      <alignment horizontal="left" vertical="center" wrapText="1"/>
    </xf>
    <xf numFmtId="0" fontId="44" fillId="24" borderId="11" xfId="0" applyFont="1" applyFill="1" applyBorder="1" applyAlignment="1">
      <alignment wrapText="1"/>
    </xf>
    <xf numFmtId="49" fontId="22" fillId="28" borderId="17" xfId="0" applyNumberFormat="1" applyFont="1" applyFill="1" applyBorder="1" applyAlignment="1">
      <alignment horizontal="left" vertical="center" wrapText="1"/>
    </xf>
    <xf numFmtId="0" fontId="26" fillId="26" borderId="11" xfId="0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46" fillId="0" borderId="0" xfId="57" applyFont="1" applyAlignment="1">
      <alignment horizontal="center"/>
      <protection/>
    </xf>
    <xf numFmtId="0" fontId="25" fillId="0" borderId="11" xfId="57" applyFont="1" applyBorder="1" applyAlignment="1">
      <alignment horizontal="center" vertical="center" wrapText="1"/>
      <protection/>
    </xf>
    <xf numFmtId="181" fontId="25" fillId="0" borderId="11" xfId="61" applyNumberFormat="1" applyFont="1" applyFill="1" applyBorder="1" applyAlignment="1">
      <alignment horizontal="center" vertical="center" wrapText="1"/>
      <protection/>
    </xf>
    <xf numFmtId="49" fontId="31" fillId="29" borderId="11" xfId="58" applyNumberFormat="1" applyFont="1" applyFill="1" applyBorder="1" applyAlignment="1">
      <alignment horizontal="center" vertical="center"/>
      <protection/>
    </xf>
    <xf numFmtId="0" fontId="31" fillId="29" borderId="11" xfId="58" applyFont="1" applyFill="1" applyBorder="1" applyAlignment="1">
      <alignment vertical="center" wrapText="1"/>
      <protection/>
    </xf>
    <xf numFmtId="49" fontId="31" fillId="4" borderId="11" xfId="58" applyNumberFormat="1" applyFont="1" applyFill="1" applyBorder="1" applyAlignment="1">
      <alignment horizontal="center" vertical="center"/>
      <protection/>
    </xf>
    <xf numFmtId="0" fontId="31" fillId="4" borderId="11" xfId="58" applyFont="1" applyFill="1" applyBorder="1" applyAlignment="1">
      <alignment vertical="center" wrapText="1"/>
      <protection/>
    </xf>
    <xf numFmtId="49" fontId="31" fillId="0" borderId="11" xfId="58" applyNumberFormat="1" applyFont="1" applyBorder="1" applyAlignment="1">
      <alignment horizontal="center" vertical="center"/>
      <protection/>
    </xf>
    <xf numFmtId="0" fontId="31" fillId="0" borderId="11" xfId="58" applyFont="1" applyBorder="1" applyAlignment="1">
      <alignment vertical="center" wrapText="1"/>
      <protection/>
    </xf>
    <xf numFmtId="0" fontId="36" fillId="0" borderId="0" xfId="57" applyFont="1" applyAlignment="1">
      <alignment/>
      <protection/>
    </xf>
    <xf numFmtId="0" fontId="31" fillId="0" borderId="0" xfId="57" applyFont="1">
      <alignment/>
      <protection/>
    </xf>
    <xf numFmtId="173" fontId="36" fillId="0" borderId="0" xfId="57" applyNumberFormat="1" applyFont="1">
      <alignment/>
      <protection/>
    </xf>
    <xf numFmtId="0" fontId="48" fillId="0" borderId="0" xfId="57" applyFont="1">
      <alignment/>
      <protection/>
    </xf>
    <xf numFmtId="173" fontId="36" fillId="0" borderId="0" xfId="57" applyNumberFormat="1" applyFont="1" applyAlignment="1">
      <alignment horizontal="center"/>
      <protection/>
    </xf>
    <xf numFmtId="0" fontId="46" fillId="0" borderId="13" xfId="57" applyFont="1" applyBorder="1" applyAlignment="1">
      <alignment horizontal="center" vertical="center" wrapText="1"/>
      <protection/>
    </xf>
    <xf numFmtId="0" fontId="37" fillId="0" borderId="13" xfId="57" applyFont="1" applyBorder="1" applyAlignment="1">
      <alignment horizontal="center" vertical="center"/>
      <protection/>
    </xf>
    <xf numFmtId="173" fontId="46" fillId="0" borderId="11" xfId="57" applyNumberFormat="1" applyFont="1" applyBorder="1" applyAlignment="1">
      <alignment horizontal="center" vertical="center" wrapText="1"/>
      <protection/>
    </xf>
    <xf numFmtId="0" fontId="49" fillId="0" borderId="0" xfId="57" applyFont="1" applyAlignment="1">
      <alignment vertical="center"/>
      <protection/>
    </xf>
    <xf numFmtId="4" fontId="50" fillId="24" borderId="11" xfId="0" applyNumberFormat="1" applyFont="1" applyFill="1" applyBorder="1" applyAlignment="1">
      <alignment horizontal="right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left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left" vertical="center" wrapText="1"/>
    </xf>
    <xf numFmtId="4" fontId="38" fillId="24" borderId="11" xfId="0" applyNumberFormat="1" applyFont="1" applyFill="1" applyBorder="1" applyAlignment="1">
      <alignment horizontal="righ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4" fontId="50" fillId="0" borderId="11" xfId="0" applyNumberFormat="1" applyFont="1" applyFill="1" applyBorder="1" applyAlignment="1">
      <alignment horizontal="right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wrapText="1"/>
    </xf>
    <xf numFmtId="0" fontId="36" fillId="0" borderId="0" xfId="57" applyFont="1" applyAlignment="1">
      <alignment vertical="center" wrapText="1"/>
      <protection/>
    </xf>
    <xf numFmtId="4" fontId="38" fillId="0" borderId="11" xfId="0" applyNumberFormat="1" applyFont="1" applyFill="1" applyBorder="1" applyAlignment="1">
      <alignment horizontal="right"/>
    </xf>
    <xf numFmtId="0" fontId="46" fillId="24" borderId="11" xfId="0" applyFont="1" applyFill="1" applyBorder="1" applyAlignment="1">
      <alignment vertical="center"/>
    </xf>
    <xf numFmtId="0" fontId="46" fillId="24" borderId="11" xfId="0" applyFont="1" applyFill="1" applyBorder="1" applyAlignment="1">
      <alignment vertical="center" wrapText="1"/>
    </xf>
    <xf numFmtId="0" fontId="46" fillId="24" borderId="11" xfId="0" applyFont="1" applyFill="1" applyBorder="1" applyAlignment="1">
      <alignment vertical="top" wrapText="1"/>
    </xf>
    <xf numFmtId="4" fontId="38" fillId="0" borderId="11" xfId="0" applyNumberFormat="1" applyFont="1" applyBorder="1" applyAlignment="1">
      <alignment horizontal="right"/>
    </xf>
    <xf numFmtId="49" fontId="50" fillId="24" borderId="11" xfId="0" applyNumberFormat="1" applyFont="1" applyFill="1" applyBorder="1" applyAlignment="1">
      <alignment horizontal="center"/>
    </xf>
    <xf numFmtId="0" fontId="50" fillId="24" borderId="11" xfId="0" applyFont="1" applyFill="1" applyBorder="1" applyAlignment="1">
      <alignment vertical="top" wrapText="1"/>
    </xf>
    <xf numFmtId="49" fontId="38" fillId="24" borderId="11" xfId="0" applyNumberFormat="1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vertical="center"/>
    </xf>
    <xf numFmtId="0" fontId="38" fillId="24" borderId="11" xfId="0" applyFont="1" applyFill="1" applyBorder="1" applyAlignment="1">
      <alignment vertical="top" wrapText="1"/>
    </xf>
    <xf numFmtId="0" fontId="38" fillId="24" borderId="11" xfId="0" applyNumberFormat="1" applyFont="1" applyFill="1" applyBorder="1" applyAlignment="1">
      <alignment horizontal="left" vertical="center" wrapText="1"/>
    </xf>
    <xf numFmtId="49" fontId="50" fillId="24" borderId="11" xfId="0" applyNumberFormat="1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vertical="center" wrapText="1"/>
    </xf>
    <xf numFmtId="0" fontId="9" fillId="0" borderId="0" xfId="57" applyFont="1" applyAlignment="1">
      <alignment vertical="center"/>
      <protection/>
    </xf>
    <xf numFmtId="49" fontId="38" fillId="24" borderId="11" xfId="0" applyNumberFormat="1" applyFont="1" applyFill="1" applyBorder="1" applyAlignment="1">
      <alignment horizontal="center"/>
    </xf>
    <xf numFmtId="49" fontId="34" fillId="24" borderId="11" xfId="63" applyNumberFormat="1" applyFont="1" applyFill="1" applyBorder="1" applyAlignment="1">
      <alignment horizontal="center"/>
      <protection/>
    </xf>
    <xf numFmtId="0" fontId="34" fillId="24" borderId="11" xfId="63" applyFont="1" applyFill="1" applyBorder="1" applyAlignment="1">
      <alignment/>
      <protection/>
    </xf>
    <xf numFmtId="0" fontId="34" fillId="24" borderId="11" xfId="63" applyFont="1" applyFill="1" applyBorder="1" applyAlignment="1">
      <alignment wrapText="1"/>
      <protection/>
    </xf>
    <xf numFmtId="0" fontId="50" fillId="24" borderId="11" xfId="0" applyFont="1" applyFill="1" applyBorder="1" applyAlignment="1">
      <alignment horizontal="left" vertical="center"/>
    </xf>
    <xf numFmtId="4" fontId="50" fillId="24" borderId="11" xfId="0" applyNumberFormat="1" applyFont="1" applyFill="1" applyBorder="1" applyAlignment="1">
      <alignment horizontal="right" vertical="center"/>
    </xf>
    <xf numFmtId="4" fontId="38" fillId="24" borderId="11" xfId="0" applyNumberFormat="1" applyFont="1" applyFill="1" applyBorder="1" applyAlignment="1">
      <alignment horizontal="right" vertical="center"/>
    </xf>
    <xf numFmtId="0" fontId="50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4" fontId="38" fillId="26" borderId="11" xfId="0" applyNumberFormat="1" applyFont="1" applyFill="1" applyBorder="1" applyAlignment="1">
      <alignment horizontal="right" vertical="center"/>
    </xf>
    <xf numFmtId="0" fontId="51" fillId="0" borderId="0" xfId="57" applyFont="1">
      <alignment/>
      <protection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justify" vertical="center" wrapText="1"/>
    </xf>
    <xf numFmtId="4" fontId="50" fillId="0" borderId="11" xfId="0" applyNumberFormat="1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38" fillId="0" borderId="11" xfId="0" applyFont="1" applyFill="1" applyBorder="1" applyAlignment="1">
      <alignment horizontal="justify" vertical="center" wrapText="1"/>
    </xf>
    <xf numFmtId="4" fontId="38" fillId="0" borderId="11" xfId="0" applyNumberFormat="1" applyFont="1" applyFill="1" applyBorder="1" applyAlignment="1">
      <alignment horizontal="right" vertical="center"/>
    </xf>
    <xf numFmtId="0" fontId="24" fillId="0" borderId="0" xfId="57" applyFont="1">
      <alignment/>
      <protection/>
    </xf>
    <xf numFmtId="173" fontId="22" fillId="0" borderId="0" xfId="57" applyNumberFormat="1" applyFont="1">
      <alignment/>
      <protection/>
    </xf>
    <xf numFmtId="0" fontId="38" fillId="24" borderId="0" xfId="0" applyFont="1" applyFill="1" applyAlignment="1">
      <alignment/>
    </xf>
    <xf numFmtId="0" fontId="46" fillId="24" borderId="0" xfId="57" applyFont="1" applyFill="1" applyAlignment="1">
      <alignment horizontal="center"/>
      <protection/>
    </xf>
    <xf numFmtId="0" fontId="36" fillId="24" borderId="0" xfId="57" applyFont="1" applyFill="1" applyAlignment="1">
      <alignment horizontal="center"/>
      <protection/>
    </xf>
    <xf numFmtId="0" fontId="31" fillId="24" borderId="0" xfId="57" applyFont="1" applyFill="1">
      <alignment/>
      <protection/>
    </xf>
    <xf numFmtId="173" fontId="36" fillId="24" borderId="0" xfId="57" applyNumberFormat="1" applyFont="1" applyFill="1">
      <alignment/>
      <protection/>
    </xf>
    <xf numFmtId="4" fontId="38" fillId="24" borderId="11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3" fillId="0" borderId="36" xfId="0" applyFont="1" applyBorder="1" applyAlignment="1">
      <alignment horizontal="center" vertical="top" wrapText="1"/>
    </xf>
    <xf numFmtId="0" fontId="53" fillId="0" borderId="37" xfId="0" applyFont="1" applyBorder="1" applyAlignment="1">
      <alignment horizontal="center" vertical="top" wrapText="1"/>
    </xf>
    <xf numFmtId="0" fontId="31" fillId="0" borderId="38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44" fillId="0" borderId="11" xfId="0" applyFont="1" applyBorder="1" applyAlignment="1">
      <alignment wrapText="1"/>
    </xf>
    <xf numFmtId="0" fontId="22" fillId="0" borderId="17" xfId="0" applyFont="1" applyBorder="1" applyAlignment="1">
      <alignment horizontal="justify"/>
    </xf>
    <xf numFmtId="49" fontId="22" fillId="24" borderId="40" xfId="0" applyNumberFormat="1" applyFont="1" applyFill="1" applyBorder="1" applyAlignment="1">
      <alignment horizontal="center" vertical="center" wrapText="1"/>
    </xf>
    <xf numFmtId="0" fontId="22" fillId="24" borderId="34" xfId="0" applyFont="1" applyFill="1" applyBorder="1" applyAlignment="1">
      <alignment horizontal="center" vertical="center" wrapText="1"/>
    </xf>
    <xf numFmtId="49" fontId="22" fillId="24" borderId="41" xfId="0" applyNumberFormat="1" applyFont="1" applyFill="1" applyBorder="1" applyAlignment="1">
      <alignment horizontal="center" vertical="center" wrapText="1"/>
    </xf>
    <xf numFmtId="0" fontId="22" fillId="23" borderId="11" xfId="43" applyFont="1" applyFill="1" applyBorder="1" applyAlignment="1" applyProtection="1">
      <alignment horizontal="left" vertical="top" wrapText="1"/>
      <protection/>
    </xf>
    <xf numFmtId="0" fontId="22" fillId="23" borderId="17" xfId="0" applyFont="1" applyFill="1" applyBorder="1" applyAlignment="1">
      <alignment horizontal="justify"/>
    </xf>
    <xf numFmtId="0" fontId="24" fillId="25" borderId="42" xfId="0" applyFont="1" applyFill="1" applyBorder="1" applyAlignment="1">
      <alignment horizontal="left" vertical="center" wrapText="1"/>
    </xf>
    <xf numFmtId="0" fontId="26" fillId="22" borderId="11" xfId="0" applyFont="1" applyFill="1" applyBorder="1" applyAlignment="1">
      <alignment vertical="top" wrapText="1"/>
    </xf>
    <xf numFmtId="0" fontId="22" fillId="23" borderId="11" xfId="43" applyFont="1" applyFill="1" applyBorder="1" applyAlignment="1" applyProtection="1">
      <alignment horizontal="left" wrapText="1"/>
      <protection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7" xfId="0" applyNumberFormat="1" applyFont="1" applyFill="1" applyBorder="1" applyAlignment="1">
      <alignment horizontal="center" vertical="center" wrapText="1"/>
    </xf>
    <xf numFmtId="180" fontId="45" fillId="24" borderId="11" xfId="55" applyNumberFormat="1" applyFont="1" applyFill="1" applyBorder="1" applyAlignment="1" applyProtection="1">
      <alignment horizontal="left" wrapText="1"/>
      <protection hidden="1"/>
    </xf>
    <xf numFmtId="173" fontId="41" fillId="25" borderId="11" xfId="0" applyNumberFormat="1" applyFont="1" applyFill="1" applyBorder="1" applyAlignment="1">
      <alignment horizontal="right" vertical="center" wrapText="1"/>
    </xf>
    <xf numFmtId="49" fontId="36" fillId="0" borderId="11" xfId="57" applyNumberFormat="1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37" fillId="0" borderId="0" xfId="56" applyFont="1" applyAlignment="1">
      <alignment horizontal="left"/>
      <protection/>
    </xf>
    <xf numFmtId="173" fontId="0" fillId="0" borderId="0" xfId="56" applyNumberFormat="1" applyAlignment="1">
      <alignment horizontal="left"/>
      <protection/>
    </xf>
    <xf numFmtId="173" fontId="0" fillId="0" borderId="0" xfId="56" applyNumberFormat="1">
      <alignment/>
      <protection/>
    </xf>
    <xf numFmtId="0" fontId="23" fillId="0" borderId="0" xfId="56" applyFont="1" applyAlignment="1">
      <alignment horizontal="center"/>
      <protection/>
    </xf>
    <xf numFmtId="0" fontId="27" fillId="0" borderId="0" xfId="56" applyFont="1" applyAlignment="1">
      <alignment horizontal="center" vertical="center"/>
      <protection/>
    </xf>
    <xf numFmtId="0" fontId="27" fillId="0" borderId="0" xfId="56" applyFont="1" applyAlignment="1">
      <alignment horizontal="center"/>
      <protection/>
    </xf>
    <xf numFmtId="0" fontId="22" fillId="0" borderId="0" xfId="56" applyFont="1" applyAlignment="1">
      <alignment vertical="center"/>
      <protection/>
    </xf>
    <xf numFmtId="0" fontId="36" fillId="0" borderId="0" xfId="56" applyFont="1" applyAlignment="1">
      <alignment horizontal="right" vertical="center"/>
      <protection/>
    </xf>
    <xf numFmtId="173" fontId="37" fillId="0" borderId="0" xfId="56" applyNumberFormat="1" applyFont="1" applyAlignment="1">
      <alignment horizontal="right"/>
      <protection/>
    </xf>
    <xf numFmtId="0" fontId="36" fillId="0" borderId="11" xfId="56" applyFont="1" applyBorder="1" applyAlignment="1">
      <alignment horizontal="center" vertical="center" wrapText="1"/>
      <protection/>
    </xf>
    <xf numFmtId="173" fontId="36" fillId="0" borderId="11" xfId="56" applyNumberFormat="1" applyFont="1" applyBorder="1" applyAlignment="1">
      <alignment horizontal="center" vertical="center" wrapText="1"/>
      <protection/>
    </xf>
    <xf numFmtId="0" fontId="36" fillId="0" borderId="11" xfId="56" applyFont="1" applyBorder="1" applyAlignment="1">
      <alignment vertical="center" wrapText="1"/>
      <protection/>
    </xf>
    <xf numFmtId="173" fontId="36" fillId="0" borderId="11" xfId="56" applyNumberFormat="1" applyFont="1" applyFill="1" applyBorder="1" applyAlignment="1">
      <alignment horizontal="center" vertical="center" wrapText="1"/>
      <protection/>
    </xf>
    <xf numFmtId="173" fontId="36" fillId="29" borderId="11" xfId="56" applyNumberFormat="1" applyFont="1" applyFill="1" applyBorder="1" applyAlignment="1">
      <alignment horizontal="center" vertical="center" wrapText="1"/>
      <protection/>
    </xf>
    <xf numFmtId="0" fontId="36" fillId="0" borderId="0" xfId="56" applyFont="1" applyAlignment="1">
      <alignment vertical="center"/>
      <protection/>
    </xf>
    <xf numFmtId="181" fontId="55" fillId="29" borderId="11" xfId="59" applyNumberFormat="1" applyFont="1" applyFill="1" applyBorder="1" applyAlignment="1">
      <alignment vertical="center"/>
      <protection/>
    </xf>
    <xf numFmtId="181" fontId="55" fillId="0" borderId="11" xfId="59" applyNumberFormat="1" applyFont="1" applyFill="1" applyBorder="1" applyAlignment="1">
      <alignment vertical="center"/>
      <protection/>
    </xf>
    <xf numFmtId="181" fontId="55" fillId="0" borderId="0" xfId="59" applyNumberFormat="1" applyFont="1" applyFill="1" applyBorder="1" applyAlignment="1">
      <alignment vertical="center"/>
      <protection/>
    </xf>
    <xf numFmtId="0" fontId="0" fillId="0" borderId="0" xfId="57" applyFont="1">
      <alignment/>
      <protection/>
    </xf>
    <xf numFmtId="178" fontId="30" fillId="0" borderId="0" xfId="0" applyNumberFormat="1" applyFont="1" applyFill="1" applyAlignment="1">
      <alignment vertical="center" wrapText="1"/>
    </xf>
    <xf numFmtId="0" fontId="22" fillId="0" borderId="11" xfId="0" applyFont="1" applyFill="1" applyBorder="1" applyAlignment="1">
      <alignment vertical="top" wrapText="1"/>
    </xf>
    <xf numFmtId="0" fontId="43" fillId="24" borderId="17" xfId="43" applyFont="1" applyFill="1" applyBorder="1" applyAlignment="1" applyProtection="1">
      <alignment horizontal="left" wrapText="1"/>
      <protection/>
    </xf>
    <xf numFmtId="0" fontId="54" fillId="26" borderId="17" xfId="0" applyFont="1" applyFill="1" applyBorder="1" applyAlignment="1">
      <alignment wrapText="1"/>
    </xf>
    <xf numFmtId="0" fontId="22" fillId="24" borderId="0" xfId="0" applyFont="1" applyFill="1" applyAlignment="1">
      <alignment horizontal="justify"/>
    </xf>
    <xf numFmtId="0" fontId="22" fillId="23" borderId="11" xfId="0" applyFont="1" applyFill="1" applyBorder="1" applyAlignment="1">
      <alignment horizontal="left" wrapText="1"/>
    </xf>
    <xf numFmtId="49" fontId="23" fillId="23" borderId="19" xfId="0" applyNumberFormat="1" applyFont="1" applyFill="1" applyBorder="1" applyAlignment="1">
      <alignment horizontal="center" vertical="center" wrapText="1"/>
    </xf>
    <xf numFmtId="49" fontId="23" fillId="23" borderId="17" xfId="0" applyNumberFormat="1" applyFont="1" applyFill="1" applyBorder="1" applyAlignment="1">
      <alignment horizontal="center" vertical="center" wrapText="1"/>
    </xf>
    <xf numFmtId="0" fontId="22" fillId="23" borderId="0" xfId="0" applyFont="1" applyFill="1" applyAlignment="1">
      <alignment horizontal="center" wrapText="1"/>
    </xf>
    <xf numFmtId="0" fontId="23" fillId="23" borderId="19" xfId="0" applyFont="1" applyFill="1" applyBorder="1" applyAlignment="1">
      <alignment horizontal="center" vertical="center" wrapText="1"/>
    </xf>
    <xf numFmtId="0" fontId="23" fillId="23" borderId="17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vertical="center" wrapText="1"/>
    </xf>
    <xf numFmtId="0" fontId="23" fillId="23" borderId="19" xfId="0" applyFont="1" applyFill="1" applyBorder="1" applyAlignment="1">
      <alignment horizontal="center" wrapText="1"/>
    </xf>
    <xf numFmtId="0" fontId="23" fillId="23" borderId="17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vertical="center" wrapText="1"/>
    </xf>
    <xf numFmtId="49" fontId="23" fillId="28" borderId="17" xfId="0" applyNumberFormat="1" applyFont="1" applyFill="1" applyBorder="1" applyAlignment="1">
      <alignment horizontal="left" vertical="center" wrapText="1"/>
    </xf>
    <xf numFmtId="180" fontId="24" fillId="23" borderId="11" xfId="54" applyNumberFormat="1" applyFont="1" applyFill="1" applyBorder="1" applyAlignment="1" applyProtection="1">
      <alignment horizontal="left" wrapText="1"/>
      <protection hidden="1"/>
    </xf>
    <xf numFmtId="180" fontId="45" fillId="23" borderId="11" xfId="54" applyNumberFormat="1" applyFont="1" applyFill="1" applyBorder="1" applyAlignment="1" applyProtection="1">
      <alignment horizontal="left" wrapText="1"/>
      <protection hidden="1"/>
    </xf>
    <xf numFmtId="0" fontId="23" fillId="28" borderId="19" xfId="0" applyFont="1" applyFill="1" applyBorder="1" applyAlignment="1">
      <alignment horizontal="right" vertical="center" wrapText="1"/>
    </xf>
    <xf numFmtId="0" fontId="23" fillId="28" borderId="17" xfId="0" applyFont="1" applyFill="1" applyBorder="1" applyAlignment="1">
      <alignment horizontal="left" vertical="center" wrapText="1"/>
    </xf>
    <xf numFmtId="180" fontId="26" fillId="26" borderId="11" xfId="54" applyNumberFormat="1" applyFont="1" applyFill="1" applyBorder="1" applyAlignment="1" applyProtection="1">
      <alignment horizontal="left" vertical="top" wrapText="1"/>
      <protection hidden="1"/>
    </xf>
    <xf numFmtId="180" fontId="24" fillId="24" borderId="11" xfId="54" applyNumberFormat="1" applyFont="1" applyFill="1" applyBorder="1" applyAlignment="1" applyProtection="1">
      <alignment horizontal="left" wrapText="1"/>
      <protection hidden="1"/>
    </xf>
    <xf numFmtId="180" fontId="24" fillId="24" borderId="11" xfId="55" applyNumberFormat="1" applyFont="1" applyFill="1" applyBorder="1" applyAlignment="1" applyProtection="1">
      <alignment horizontal="left" wrapText="1"/>
      <protection hidden="1"/>
    </xf>
    <xf numFmtId="49" fontId="23" fillId="25" borderId="19" xfId="0" applyNumberFormat="1" applyFont="1" applyFill="1" applyBorder="1" applyAlignment="1">
      <alignment vertical="center" wrapText="1"/>
    </xf>
    <xf numFmtId="49" fontId="41" fillId="23" borderId="11" xfId="0" applyNumberFormat="1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180" fontId="24" fillId="0" borderId="11" xfId="55" applyNumberFormat="1" applyFont="1" applyFill="1" applyBorder="1" applyAlignment="1" applyProtection="1">
      <alignment horizontal="left" vertical="top" wrapText="1"/>
      <protection hidden="1"/>
    </xf>
    <xf numFmtId="0" fontId="30" fillId="0" borderId="19" xfId="0" applyFont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62" applyFont="1" applyFill="1" applyBorder="1" applyAlignment="1">
      <alignment vertical="center"/>
      <protection/>
    </xf>
    <xf numFmtId="0" fontId="24" fillId="0" borderId="18" xfId="62" applyFont="1" applyFill="1" applyBorder="1" applyAlignment="1">
      <alignment vertical="center" wrapText="1"/>
      <protection/>
    </xf>
    <xf numFmtId="0" fontId="30" fillId="0" borderId="19" xfId="0" applyFont="1" applyBorder="1" applyAlignment="1">
      <alignment/>
    </xf>
    <xf numFmtId="49" fontId="41" fillId="24" borderId="23" xfId="0" applyNumberFormat="1" applyFont="1" applyFill="1" applyBorder="1" applyAlignment="1">
      <alignment horizontal="center" vertical="center" wrapText="1"/>
    </xf>
    <xf numFmtId="173" fontId="22" fillId="24" borderId="23" xfId="0" applyNumberFormat="1" applyFont="1" applyFill="1" applyBorder="1" applyAlignment="1">
      <alignment horizontal="right" vertical="center" wrapText="1"/>
    </xf>
    <xf numFmtId="0" fontId="22" fillId="26" borderId="0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left" vertical="top" wrapText="1"/>
    </xf>
    <xf numFmtId="0" fontId="44" fillId="23" borderId="11" xfId="0" applyFont="1" applyFill="1" applyBorder="1" applyAlignment="1">
      <alignment wrapText="1"/>
    </xf>
    <xf numFmtId="49" fontId="22" fillId="28" borderId="17" xfId="0" applyNumberFormat="1" applyFont="1" applyFill="1" applyBorder="1" applyAlignment="1">
      <alignment vertical="center" wrapText="1"/>
    </xf>
    <xf numFmtId="0" fontId="45" fillId="23" borderId="11" xfId="0" applyFont="1" applyFill="1" applyBorder="1" applyAlignment="1">
      <alignment wrapText="1"/>
    </xf>
    <xf numFmtId="0" fontId="22" fillId="22" borderId="0" xfId="0" applyFont="1" applyFill="1" applyAlignment="1">
      <alignment wrapText="1"/>
    </xf>
    <xf numFmtId="0" fontId="22" fillId="22" borderId="11" xfId="0" applyFont="1" applyFill="1" applyBorder="1" applyAlignment="1">
      <alignment horizontal="left" vertical="center" wrapText="1"/>
    </xf>
    <xf numFmtId="0" fontId="22" fillId="22" borderId="0" xfId="0" applyFont="1" applyFill="1" applyBorder="1" applyAlignment="1">
      <alignment horizontal="left" vertical="center" wrapText="1"/>
    </xf>
    <xf numFmtId="0" fontId="22" fillId="22" borderId="11" xfId="0" applyFont="1" applyFill="1" applyBorder="1" applyAlignment="1">
      <alignment vertical="center" wrapText="1"/>
    </xf>
    <xf numFmtId="0" fontId="0" fillId="0" borderId="0" xfId="57" applyFont="1" applyFill="1">
      <alignment/>
      <protection/>
    </xf>
    <xf numFmtId="0" fontId="13" fillId="0" borderId="0" xfId="0" applyFont="1" applyBorder="1" applyAlignment="1">
      <alignment horizontal="right" vertical="center" wrapText="1"/>
    </xf>
    <xf numFmtId="0" fontId="0" fillId="0" borderId="0" xfId="57" applyFont="1">
      <alignment/>
      <protection/>
    </xf>
    <xf numFmtId="0" fontId="0" fillId="0" borderId="11" xfId="57" applyFont="1" applyBorder="1">
      <alignment/>
      <protection/>
    </xf>
    <xf numFmtId="0" fontId="0" fillId="0" borderId="0" xfId="57" applyFont="1" applyAlignment="1">
      <alignment vertical="center"/>
      <protection/>
    </xf>
    <xf numFmtId="0" fontId="46" fillId="24" borderId="36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9" fillId="0" borderId="11" xfId="57" applyFont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173" fontId="28" fillId="0" borderId="0" xfId="70" applyNumberFormat="1" applyFont="1" applyFill="1" applyAlignment="1">
      <alignment vertical="center" wrapText="1"/>
      <protection/>
    </xf>
    <xf numFmtId="173" fontId="24" fillId="0" borderId="0" xfId="62" applyNumberFormat="1" applyFont="1" applyFill="1" applyAlignment="1">
      <alignment vertical="center" wrapText="1"/>
      <protection/>
    </xf>
    <xf numFmtId="49" fontId="24" fillId="30" borderId="17" xfId="70" applyNumberFormat="1" applyFont="1" applyFill="1" applyBorder="1" applyAlignment="1">
      <alignment horizontal="center" vertical="center" wrapText="1"/>
      <protection/>
    </xf>
    <xf numFmtId="173" fontId="24" fillId="30" borderId="11" xfId="70" applyNumberFormat="1" applyFont="1" applyFill="1" applyBorder="1" applyAlignment="1">
      <alignment vertical="center" wrapText="1"/>
      <protection/>
    </xf>
    <xf numFmtId="49" fontId="23" fillId="25" borderId="0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49" fontId="22" fillId="24" borderId="43" xfId="0" applyNumberFormat="1" applyFont="1" applyFill="1" applyBorder="1" applyAlignment="1">
      <alignment horizontal="center"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center" vertical="center" wrapText="1"/>
    </xf>
    <xf numFmtId="0" fontId="38" fillId="24" borderId="11" xfId="63" applyFont="1" applyFill="1" applyBorder="1" applyAlignment="1">
      <alignment/>
      <protection/>
    </xf>
    <xf numFmtId="0" fontId="38" fillId="24" borderId="11" xfId="63" applyFont="1" applyFill="1" applyBorder="1" applyAlignment="1">
      <alignment wrapText="1"/>
      <protection/>
    </xf>
    <xf numFmtId="0" fontId="71" fillId="0" borderId="44" xfId="33" applyNumberFormat="1" applyFont="1" applyFill="1" applyBorder="1" applyAlignment="1">
      <alignment horizontal="left" wrapText="1" readingOrder="1"/>
      <protection/>
    </xf>
    <xf numFmtId="2" fontId="46" fillId="0" borderId="11" xfId="57" applyNumberFormat="1" applyFont="1" applyBorder="1">
      <alignment/>
      <protection/>
    </xf>
    <xf numFmtId="0" fontId="23" fillId="0" borderId="0" xfId="0" applyFont="1" applyBorder="1" applyAlignment="1">
      <alignment vertical="center" wrapText="1"/>
    </xf>
    <xf numFmtId="0" fontId="47" fillId="25" borderId="11" xfId="0" applyFont="1" applyFill="1" applyBorder="1" applyAlignment="1">
      <alignment vertical="center" wrapText="1"/>
    </xf>
    <xf numFmtId="0" fontId="47" fillId="25" borderId="11" xfId="0" applyFont="1" applyFill="1" applyBorder="1" applyAlignment="1">
      <alignment horizontal="left" vertical="center" wrapText="1"/>
    </xf>
    <xf numFmtId="2" fontId="47" fillId="24" borderId="19" xfId="70" applyNumberFormat="1" applyFont="1" applyFill="1" applyBorder="1" applyAlignment="1">
      <alignment horizontal="left" vertical="center" wrapText="1"/>
      <protection/>
    </xf>
    <xf numFmtId="2" fontId="57" fillId="24" borderId="19" xfId="70" applyNumberFormat="1" applyFont="1" applyFill="1" applyBorder="1" applyAlignment="1">
      <alignment horizontal="left" vertical="center" wrapText="1"/>
      <protection/>
    </xf>
    <xf numFmtId="0" fontId="57" fillId="24" borderId="11" xfId="0" applyFont="1" applyFill="1" applyBorder="1" applyAlignment="1">
      <alignment vertical="center" wrapText="1"/>
    </xf>
    <xf numFmtId="0" fontId="57" fillId="0" borderId="0" xfId="0" applyFont="1" applyAlignment="1">
      <alignment horizontal="justify"/>
    </xf>
    <xf numFmtId="0" fontId="57" fillId="24" borderId="11" xfId="0" applyFont="1" applyFill="1" applyBorder="1" applyAlignment="1">
      <alignment horizontal="left" vertical="center" wrapText="1"/>
    </xf>
    <xf numFmtId="0" fontId="47" fillId="24" borderId="11" xfId="0" applyFont="1" applyFill="1" applyBorder="1" applyAlignment="1">
      <alignment vertical="center" wrapText="1"/>
    </xf>
    <xf numFmtId="2" fontId="33" fillId="24" borderId="19" xfId="70" applyNumberFormat="1" applyFont="1" applyFill="1" applyBorder="1" applyAlignment="1">
      <alignment horizontal="left" vertical="center" wrapText="1"/>
      <protection/>
    </xf>
    <xf numFmtId="0" fontId="47" fillId="25" borderId="19" xfId="0" applyFont="1" applyFill="1" applyBorder="1" applyAlignment="1">
      <alignment horizontal="left" vertical="center" wrapText="1"/>
    </xf>
    <xf numFmtId="0" fontId="56" fillId="24" borderId="0" xfId="0" applyFont="1" applyFill="1" applyAlignment="1">
      <alignment vertical="center" wrapText="1"/>
    </xf>
    <xf numFmtId="0" fontId="33" fillId="24" borderId="0" xfId="0" applyFont="1" applyFill="1" applyAlignment="1">
      <alignment vertical="center" wrapText="1"/>
    </xf>
    <xf numFmtId="0" fontId="57" fillId="24" borderId="24" xfId="0" applyFont="1" applyFill="1" applyBorder="1" applyAlignment="1">
      <alignment horizontal="left" vertical="center" wrapText="1"/>
    </xf>
    <xf numFmtId="0" fontId="57" fillId="22" borderId="0" xfId="0" applyFont="1" applyFill="1" applyAlignment="1">
      <alignment wrapText="1"/>
    </xf>
    <xf numFmtId="0" fontId="59" fillId="0" borderId="11" xfId="0" applyFont="1" applyBorder="1" applyAlignment="1">
      <alignment wrapText="1"/>
    </xf>
    <xf numFmtId="0" fontId="57" fillId="23" borderId="11" xfId="0" applyFont="1" applyFill="1" applyBorder="1" applyAlignment="1">
      <alignment vertical="center" wrapText="1"/>
    </xf>
    <xf numFmtId="0" fontId="57" fillId="0" borderId="17" xfId="0" applyFont="1" applyBorder="1" applyAlignment="1">
      <alignment horizontal="justify"/>
    </xf>
    <xf numFmtId="0" fontId="47" fillId="24" borderId="23" xfId="0" applyFont="1" applyFill="1" applyBorder="1" applyAlignment="1">
      <alignment vertical="center" wrapText="1"/>
    </xf>
    <xf numFmtId="0" fontId="57" fillId="23" borderId="11" xfId="0" applyFont="1" applyFill="1" applyBorder="1" applyAlignment="1">
      <alignment horizontal="left" vertical="center" wrapText="1"/>
    </xf>
    <xf numFmtId="0" fontId="56" fillId="24" borderId="19" xfId="0" applyFont="1" applyFill="1" applyBorder="1" applyAlignment="1">
      <alignment vertical="center" wrapText="1"/>
    </xf>
    <xf numFmtId="0" fontId="33" fillId="24" borderId="11" xfId="0" applyFont="1" applyFill="1" applyBorder="1" applyAlignment="1">
      <alignment vertical="center" wrapText="1"/>
    </xf>
    <xf numFmtId="0" fontId="56" fillId="25" borderId="11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11" xfId="0" applyFont="1" applyFill="1" applyBorder="1" applyAlignment="1">
      <alignment vertical="center" wrapText="1"/>
    </xf>
    <xf numFmtId="0" fontId="56" fillId="22" borderId="11" xfId="0" applyFont="1" applyFill="1" applyBorder="1" applyAlignment="1">
      <alignment vertical="top" wrapText="1"/>
    </xf>
    <xf numFmtId="0" fontId="59" fillId="24" borderId="11" xfId="0" applyFont="1" applyFill="1" applyBorder="1" applyAlignment="1">
      <alignment wrapText="1"/>
    </xf>
    <xf numFmtId="0" fontId="57" fillId="23" borderId="11" xfId="43" applyFont="1" applyFill="1" applyBorder="1" applyAlignment="1" applyProtection="1">
      <alignment horizontal="left" vertical="top" wrapText="1"/>
      <protection/>
    </xf>
    <xf numFmtId="0" fontId="56" fillId="26" borderId="11" xfId="0" applyFont="1" applyFill="1" applyBorder="1" applyAlignment="1">
      <alignment vertical="top" wrapText="1"/>
    </xf>
    <xf numFmtId="0" fontId="57" fillId="23" borderId="17" xfId="0" applyFont="1" applyFill="1" applyBorder="1" applyAlignment="1">
      <alignment horizontal="justify"/>
    </xf>
    <xf numFmtId="0" fontId="56" fillId="25" borderId="11" xfId="0" applyFont="1" applyFill="1" applyBorder="1" applyAlignment="1">
      <alignment horizontal="left" vertical="center" wrapText="1"/>
    </xf>
    <xf numFmtId="0" fontId="56" fillId="25" borderId="21" xfId="0" applyFont="1" applyFill="1" applyBorder="1" applyAlignment="1">
      <alignment horizontal="left" vertical="center" wrapText="1"/>
    </xf>
    <xf numFmtId="0" fontId="33" fillId="25" borderId="42" xfId="0" applyFont="1" applyFill="1" applyBorder="1" applyAlignment="1">
      <alignment horizontal="left" vertical="center" wrapText="1"/>
    </xf>
    <xf numFmtId="0" fontId="33" fillId="27" borderId="0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vertical="top" wrapText="1"/>
    </xf>
    <xf numFmtId="0" fontId="60" fillId="24" borderId="17" xfId="43" applyFont="1" applyFill="1" applyBorder="1" applyAlignment="1" applyProtection="1">
      <alignment horizontal="left" wrapText="1"/>
      <protection/>
    </xf>
    <xf numFmtId="0" fontId="61" fillId="26" borderId="17" xfId="0" applyFont="1" applyFill="1" applyBorder="1" applyAlignment="1">
      <alignment wrapText="1"/>
    </xf>
    <xf numFmtId="0" fontId="57" fillId="24" borderId="0" xfId="0" applyFont="1" applyFill="1" applyAlignment="1">
      <alignment horizontal="justify"/>
    </xf>
    <xf numFmtId="0" fontId="57" fillId="23" borderId="11" xfId="0" applyFont="1" applyFill="1" applyBorder="1" applyAlignment="1">
      <alignment horizontal="left" wrapText="1"/>
    </xf>
    <xf numFmtId="0" fontId="57" fillId="23" borderId="0" xfId="0" applyFont="1" applyFill="1" applyAlignment="1">
      <alignment horizontal="center" wrapText="1"/>
    </xf>
    <xf numFmtId="0" fontId="57" fillId="26" borderId="11" xfId="0" applyFont="1" applyFill="1" applyBorder="1" applyAlignment="1">
      <alignment vertical="center" wrapText="1"/>
    </xf>
    <xf numFmtId="0" fontId="33" fillId="24" borderId="17" xfId="0" applyFont="1" applyFill="1" applyBorder="1" applyAlignment="1">
      <alignment vertical="center" wrapText="1"/>
    </xf>
    <xf numFmtId="0" fontId="33" fillId="23" borderId="11" xfId="0" applyFont="1" applyFill="1" applyBorder="1" applyAlignment="1">
      <alignment vertical="center" wrapText="1"/>
    </xf>
    <xf numFmtId="0" fontId="57" fillId="2" borderId="0" xfId="0" applyFont="1" applyFill="1" applyAlignment="1">
      <alignment horizontal="justify"/>
    </xf>
    <xf numFmtId="0" fontId="57" fillId="2" borderId="34" xfId="0" applyFont="1" applyFill="1" applyBorder="1" applyAlignment="1">
      <alignment horizontal="left" vertical="center" wrapText="1"/>
    </xf>
    <xf numFmtId="2" fontId="47" fillId="26" borderId="19" xfId="70" applyNumberFormat="1" applyFont="1" applyFill="1" applyBorder="1" applyAlignment="1">
      <alignment horizontal="left" vertical="center" wrapText="1"/>
      <protection/>
    </xf>
    <xf numFmtId="2" fontId="33" fillId="26" borderId="19" xfId="70" applyNumberFormat="1" applyFont="1" applyFill="1" applyBorder="1" applyAlignment="1">
      <alignment horizontal="left" vertical="center" wrapText="1"/>
      <protection/>
    </xf>
    <xf numFmtId="0" fontId="57" fillId="26" borderId="11" xfId="0" applyFont="1" applyFill="1" applyBorder="1" applyAlignment="1">
      <alignment horizontal="left" vertical="center" wrapText="1"/>
    </xf>
    <xf numFmtId="0" fontId="56" fillId="28" borderId="11" xfId="0" applyFont="1" applyFill="1" applyBorder="1" applyAlignment="1">
      <alignment vertical="center" wrapText="1"/>
    </xf>
    <xf numFmtId="0" fontId="57" fillId="23" borderId="11" xfId="43" applyFont="1" applyFill="1" applyBorder="1" applyAlignment="1" applyProtection="1">
      <alignment horizontal="left" wrapText="1"/>
      <protection/>
    </xf>
    <xf numFmtId="180" fontId="33" fillId="23" borderId="11" xfId="54" applyNumberFormat="1" applyFont="1" applyFill="1" applyBorder="1" applyAlignment="1" applyProtection="1">
      <alignment horizontal="left" wrapText="1"/>
      <protection hidden="1"/>
    </xf>
    <xf numFmtId="180" fontId="62" fillId="23" borderId="11" xfId="54" applyNumberFormat="1" applyFont="1" applyFill="1" applyBorder="1" applyAlignment="1" applyProtection="1">
      <alignment horizontal="left" wrapText="1"/>
      <protection hidden="1"/>
    </xf>
    <xf numFmtId="0" fontId="33" fillId="24" borderId="11" xfId="0" applyFont="1" applyFill="1" applyBorder="1" applyAlignment="1">
      <alignment horizontal="justify" vertical="center" wrapText="1"/>
    </xf>
    <xf numFmtId="180" fontId="56" fillId="26" borderId="11" xfId="54" applyNumberFormat="1" applyFont="1" applyFill="1" applyBorder="1" applyAlignment="1" applyProtection="1">
      <alignment horizontal="left" vertical="top" wrapText="1"/>
      <protection hidden="1"/>
    </xf>
    <xf numFmtId="180" fontId="33" fillId="24" borderId="11" xfId="54" applyNumberFormat="1" applyFont="1" applyFill="1" applyBorder="1" applyAlignment="1" applyProtection="1">
      <alignment horizontal="left" wrapText="1"/>
      <protection hidden="1"/>
    </xf>
    <xf numFmtId="0" fontId="47" fillId="24" borderId="11" xfId="0" applyFont="1" applyFill="1" applyBorder="1" applyAlignment="1">
      <alignment horizontal="left" vertical="center" wrapText="1"/>
    </xf>
    <xf numFmtId="180" fontId="33" fillId="24" borderId="11" xfId="55" applyNumberFormat="1" applyFont="1" applyFill="1" applyBorder="1" applyAlignment="1" applyProtection="1">
      <alignment horizontal="left" wrapText="1"/>
      <protection hidden="1"/>
    </xf>
    <xf numFmtId="0" fontId="57" fillId="22" borderId="11" xfId="0" applyFont="1" applyFill="1" applyBorder="1" applyAlignment="1">
      <alignment horizontal="left" vertical="center" wrapText="1"/>
    </xf>
    <xf numFmtId="180" fontId="62" fillId="24" borderId="11" xfId="55" applyNumberFormat="1" applyFont="1" applyFill="1" applyBorder="1" applyAlignment="1" applyProtection="1">
      <alignment horizontal="left" wrapText="1"/>
      <protection hidden="1"/>
    </xf>
    <xf numFmtId="180" fontId="33" fillId="0" borderId="11" xfId="55" applyNumberFormat="1" applyFont="1" applyFill="1" applyBorder="1" applyAlignment="1" applyProtection="1">
      <alignment horizontal="left" vertical="top" wrapText="1"/>
      <protection hidden="1"/>
    </xf>
    <xf numFmtId="0" fontId="57" fillId="23" borderId="19" xfId="0" applyFont="1" applyFill="1" applyBorder="1" applyAlignment="1">
      <alignment/>
    </xf>
    <xf numFmtId="0" fontId="57" fillId="23" borderId="34" xfId="0" applyFont="1" applyFill="1" applyBorder="1" applyAlignment="1">
      <alignment horizontal="left" vertical="center" wrapText="1"/>
    </xf>
    <xf numFmtId="0" fontId="57" fillId="24" borderId="32" xfId="0" applyFont="1" applyFill="1" applyBorder="1" applyAlignment="1">
      <alignment horizontal="left" vertical="center" wrapText="1"/>
    </xf>
    <xf numFmtId="0" fontId="57" fillId="22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left" vertical="center" wrapText="1"/>
    </xf>
    <xf numFmtId="0" fontId="57" fillId="24" borderId="12" xfId="0" applyFont="1" applyFill="1" applyBorder="1" applyAlignment="1">
      <alignment horizontal="left" vertical="center" wrapText="1"/>
    </xf>
    <xf numFmtId="0" fontId="57" fillId="23" borderId="0" xfId="0" applyFont="1" applyFill="1" applyAlignment="1">
      <alignment/>
    </xf>
    <xf numFmtId="0" fontId="57" fillId="23" borderId="12" xfId="0" applyFont="1" applyFill="1" applyBorder="1" applyAlignment="1">
      <alignment horizontal="left" vertical="center" wrapText="1"/>
    </xf>
    <xf numFmtId="0" fontId="57" fillId="24" borderId="19" xfId="0" applyFont="1" applyFill="1" applyBorder="1" applyAlignment="1">
      <alignment horizontal="left" vertical="center" wrapText="1"/>
    </xf>
    <xf numFmtId="0" fontId="47" fillId="24" borderId="19" xfId="0" applyFont="1" applyFill="1" applyBorder="1" applyAlignment="1">
      <alignment vertical="center" wrapText="1"/>
    </xf>
    <xf numFmtId="180" fontId="62" fillId="24" borderId="11" xfId="55" applyNumberFormat="1" applyFont="1" applyFill="1" applyBorder="1" applyAlignment="1" applyProtection="1">
      <alignment vertical="center" wrapText="1"/>
      <protection hidden="1"/>
    </xf>
    <xf numFmtId="0" fontId="57" fillId="23" borderId="0" xfId="0" applyFont="1" applyFill="1" applyAlignment="1">
      <alignment horizontal="justify"/>
    </xf>
    <xf numFmtId="0" fontId="47" fillId="25" borderId="21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47" fillId="26" borderId="11" xfId="0" applyFont="1" applyFill="1" applyBorder="1" applyAlignment="1">
      <alignment horizontal="left" vertical="top" wrapText="1"/>
    </xf>
    <xf numFmtId="0" fontId="47" fillId="23" borderId="11" xfId="0" applyFont="1" applyFill="1" applyBorder="1" applyAlignment="1">
      <alignment horizontal="left" vertical="center" wrapText="1"/>
    </xf>
    <xf numFmtId="0" fontId="59" fillId="23" borderId="11" xfId="0" applyFont="1" applyFill="1" applyBorder="1" applyAlignment="1">
      <alignment wrapText="1"/>
    </xf>
    <xf numFmtId="0" fontId="62" fillId="23" borderId="11" xfId="0" applyFont="1" applyFill="1" applyBorder="1" applyAlignment="1">
      <alignment wrapText="1"/>
    </xf>
    <xf numFmtId="0" fontId="47" fillId="23" borderId="0" xfId="0" applyFont="1" applyFill="1" applyAlignment="1">
      <alignment/>
    </xf>
    <xf numFmtId="0" fontId="57" fillId="22" borderId="11" xfId="0" applyFont="1" applyFill="1" applyBorder="1" applyAlignment="1">
      <alignment vertical="center" wrapText="1"/>
    </xf>
    <xf numFmtId="2" fontId="47" fillId="0" borderId="11" xfId="0" applyNumberFormat="1" applyFont="1" applyBorder="1" applyAlignment="1">
      <alignment vertical="center" wrapText="1"/>
    </xf>
    <xf numFmtId="2" fontId="57" fillId="0" borderId="11" xfId="0" applyNumberFormat="1" applyFont="1" applyBorder="1" applyAlignment="1">
      <alignment vertical="center" wrapText="1"/>
    </xf>
    <xf numFmtId="0" fontId="57" fillId="0" borderId="11" xfId="0" applyFont="1" applyBorder="1" applyAlignment="1">
      <alignment wrapText="1"/>
    </xf>
    <xf numFmtId="0" fontId="57" fillId="24" borderId="11" xfId="0" applyFont="1" applyFill="1" applyBorder="1" applyAlignment="1">
      <alignment wrapText="1"/>
    </xf>
    <xf numFmtId="173" fontId="23" fillId="28" borderId="11" xfId="0" applyNumberFormat="1" applyFont="1" applyFill="1" applyBorder="1" applyAlignment="1">
      <alignment horizontal="right" vertical="center" wrapText="1"/>
    </xf>
    <xf numFmtId="0" fontId="36" fillId="0" borderId="11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24" borderId="11" xfId="0" applyFont="1" applyFill="1" applyBorder="1" applyAlignment="1">
      <alignment wrapText="1"/>
    </xf>
    <xf numFmtId="0" fontId="27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horizontal="left" vertical="center" wrapText="1"/>
    </xf>
    <xf numFmtId="2" fontId="27" fillId="24" borderId="19" xfId="70" applyNumberFormat="1" applyFont="1" applyFill="1" applyBorder="1" applyAlignment="1">
      <alignment horizontal="left" vertical="center" wrapText="1"/>
      <protection/>
    </xf>
    <xf numFmtId="2" fontId="36" fillId="24" borderId="19" xfId="70" applyNumberFormat="1" applyFont="1" applyFill="1" applyBorder="1" applyAlignment="1">
      <alignment horizontal="left" vertical="center" wrapText="1"/>
      <protection/>
    </xf>
    <xf numFmtId="0" fontId="36" fillId="24" borderId="11" xfId="0" applyFont="1" applyFill="1" applyBorder="1" applyAlignment="1">
      <alignment vertical="center" wrapText="1"/>
    </xf>
    <xf numFmtId="0" fontId="36" fillId="0" borderId="0" xfId="0" applyFont="1" applyAlignment="1">
      <alignment horizontal="justify"/>
    </xf>
    <xf numFmtId="0" fontId="36" fillId="24" borderId="11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vertical="center" wrapText="1"/>
    </xf>
    <xf numFmtId="2" fontId="31" fillId="24" borderId="19" xfId="70" applyNumberFormat="1" applyFont="1" applyFill="1" applyBorder="1" applyAlignment="1">
      <alignment horizontal="left" vertical="center" wrapText="1"/>
      <protection/>
    </xf>
    <xf numFmtId="0" fontId="27" fillId="25" borderId="19" xfId="0" applyFont="1" applyFill="1" applyBorder="1" applyAlignment="1">
      <alignment horizontal="left" vertical="center" wrapText="1"/>
    </xf>
    <xf numFmtId="0" fontId="64" fillId="24" borderId="0" xfId="0" applyFont="1" applyFill="1" applyAlignment="1">
      <alignment vertical="center" wrapText="1"/>
    </xf>
    <xf numFmtId="0" fontId="31" fillId="24" borderId="0" xfId="0" applyFont="1" applyFill="1" applyAlignment="1">
      <alignment vertical="center" wrapText="1"/>
    </xf>
    <xf numFmtId="0" fontId="36" fillId="24" borderId="24" xfId="0" applyFont="1" applyFill="1" applyBorder="1" applyAlignment="1">
      <alignment horizontal="left" vertical="center" wrapText="1"/>
    </xf>
    <xf numFmtId="0" fontId="36" fillId="22" borderId="0" xfId="0" applyFont="1" applyFill="1" applyAlignment="1">
      <alignment wrapText="1"/>
    </xf>
    <xf numFmtId="0" fontId="36" fillId="23" borderId="11" xfId="0" applyFont="1" applyFill="1" applyBorder="1" applyAlignment="1">
      <alignment vertical="center" wrapText="1"/>
    </xf>
    <xf numFmtId="0" fontId="36" fillId="0" borderId="17" xfId="0" applyFont="1" applyBorder="1" applyAlignment="1">
      <alignment horizontal="justify"/>
    </xf>
    <xf numFmtId="0" fontId="27" fillId="24" borderId="23" xfId="0" applyFont="1" applyFill="1" applyBorder="1" applyAlignment="1">
      <alignment vertical="center" wrapText="1"/>
    </xf>
    <xf numFmtId="0" fontId="36" fillId="23" borderId="11" xfId="0" applyFont="1" applyFill="1" applyBorder="1" applyAlignment="1">
      <alignment horizontal="left" vertical="center" wrapText="1"/>
    </xf>
    <xf numFmtId="0" fontId="64" fillId="24" borderId="19" xfId="0" applyFont="1" applyFill="1" applyBorder="1" applyAlignment="1">
      <alignment vertical="center" wrapText="1"/>
    </xf>
    <xf numFmtId="0" fontId="31" fillId="24" borderId="11" xfId="0" applyFont="1" applyFill="1" applyBorder="1" applyAlignment="1">
      <alignment vertical="center" wrapText="1"/>
    </xf>
    <xf numFmtId="0" fontId="64" fillId="25" borderId="11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11" xfId="0" applyFont="1" applyFill="1" applyBorder="1" applyAlignment="1">
      <alignment vertical="center" wrapText="1"/>
    </xf>
    <xf numFmtId="0" fontId="64" fillId="22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wrapText="1"/>
    </xf>
    <xf numFmtId="0" fontId="36" fillId="23" borderId="11" xfId="43" applyFont="1" applyFill="1" applyBorder="1" applyAlignment="1" applyProtection="1">
      <alignment horizontal="left" vertical="top" wrapText="1"/>
      <protection/>
    </xf>
    <xf numFmtId="0" fontId="64" fillId="26" borderId="11" xfId="0" applyFont="1" applyFill="1" applyBorder="1" applyAlignment="1">
      <alignment vertical="top" wrapText="1"/>
    </xf>
    <xf numFmtId="0" fontId="36" fillId="23" borderId="17" xfId="0" applyFont="1" applyFill="1" applyBorder="1" applyAlignment="1">
      <alignment horizontal="justify"/>
    </xf>
    <xf numFmtId="0" fontId="64" fillId="25" borderId="11" xfId="0" applyFont="1" applyFill="1" applyBorder="1" applyAlignment="1">
      <alignment horizontal="left" vertical="center" wrapText="1"/>
    </xf>
    <xf numFmtId="0" fontId="64" fillId="25" borderId="21" xfId="0" applyFont="1" applyFill="1" applyBorder="1" applyAlignment="1">
      <alignment horizontal="left" vertical="center" wrapText="1"/>
    </xf>
    <xf numFmtId="0" fontId="31" fillId="25" borderId="42" xfId="0" applyFont="1" applyFill="1" applyBorder="1" applyAlignment="1">
      <alignment horizontal="left" vertical="center" wrapText="1"/>
    </xf>
    <xf numFmtId="0" fontId="31" fillId="27" borderId="0" xfId="0" applyFont="1" applyFill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vertical="top" wrapText="1"/>
    </xf>
    <xf numFmtId="0" fontId="65" fillId="24" borderId="17" xfId="43" applyFont="1" applyFill="1" applyBorder="1" applyAlignment="1" applyProtection="1">
      <alignment horizontal="left" wrapText="1"/>
      <protection/>
    </xf>
    <xf numFmtId="0" fontId="31" fillId="26" borderId="17" xfId="0" applyFont="1" applyFill="1" applyBorder="1" applyAlignment="1">
      <alignment wrapText="1"/>
    </xf>
    <xf numFmtId="0" fontId="36" fillId="24" borderId="0" xfId="0" applyFont="1" applyFill="1" applyAlignment="1">
      <alignment horizontal="justify"/>
    </xf>
    <xf numFmtId="0" fontId="36" fillId="23" borderId="11" xfId="0" applyFont="1" applyFill="1" applyBorder="1" applyAlignment="1">
      <alignment horizontal="left" wrapText="1"/>
    </xf>
    <xf numFmtId="0" fontId="36" fillId="23" borderId="0" xfId="0" applyFont="1" applyFill="1" applyAlignment="1">
      <alignment horizontal="center" wrapText="1"/>
    </xf>
    <xf numFmtId="0" fontId="36" fillId="26" borderId="11" xfId="0" applyFont="1" applyFill="1" applyBorder="1" applyAlignment="1">
      <alignment vertical="center" wrapText="1"/>
    </xf>
    <xf numFmtId="0" fontId="31" fillId="24" borderId="17" xfId="0" applyFont="1" applyFill="1" applyBorder="1" applyAlignment="1">
      <alignment vertical="center" wrapText="1"/>
    </xf>
    <xf numFmtId="0" fontId="31" fillId="23" borderId="11" xfId="0" applyFont="1" applyFill="1" applyBorder="1" applyAlignment="1">
      <alignment vertical="center" wrapText="1"/>
    </xf>
    <xf numFmtId="0" fontId="36" fillId="2" borderId="0" xfId="0" applyFont="1" applyFill="1" applyAlignment="1">
      <alignment horizontal="justify"/>
    </xf>
    <xf numFmtId="0" fontId="36" fillId="2" borderId="34" xfId="0" applyFont="1" applyFill="1" applyBorder="1" applyAlignment="1">
      <alignment horizontal="left" vertical="center" wrapText="1"/>
    </xf>
    <xf numFmtId="2" fontId="27" fillId="26" borderId="19" xfId="70" applyNumberFormat="1" applyFont="1" applyFill="1" applyBorder="1" applyAlignment="1">
      <alignment horizontal="left" vertical="center" wrapText="1"/>
      <protection/>
    </xf>
    <xf numFmtId="2" fontId="31" fillId="26" borderId="19" xfId="70" applyNumberFormat="1" applyFont="1" applyFill="1" applyBorder="1" applyAlignment="1">
      <alignment horizontal="left" vertical="center" wrapText="1"/>
      <protection/>
    </xf>
    <xf numFmtId="0" fontId="36" fillId="26" borderId="11" xfId="0" applyFont="1" applyFill="1" applyBorder="1" applyAlignment="1">
      <alignment horizontal="left" vertical="center" wrapText="1"/>
    </xf>
    <xf numFmtId="0" fontId="64" fillId="28" borderId="11" xfId="0" applyFont="1" applyFill="1" applyBorder="1" applyAlignment="1">
      <alignment vertical="center" wrapText="1"/>
    </xf>
    <xf numFmtId="0" fontId="36" fillId="23" borderId="11" xfId="43" applyFont="1" applyFill="1" applyBorder="1" applyAlignment="1" applyProtection="1">
      <alignment horizontal="left" wrapText="1"/>
      <protection/>
    </xf>
    <xf numFmtId="180" fontId="31" fillId="23" borderId="11" xfId="54" applyNumberFormat="1" applyFont="1" applyFill="1" applyBorder="1" applyAlignment="1" applyProtection="1">
      <alignment horizontal="left" wrapText="1"/>
      <protection hidden="1"/>
    </xf>
    <xf numFmtId="0" fontId="31" fillId="24" borderId="11" xfId="0" applyFont="1" applyFill="1" applyBorder="1" applyAlignment="1">
      <alignment horizontal="justify" vertical="center" wrapText="1"/>
    </xf>
    <xf numFmtId="180" fontId="64" fillId="26" borderId="11" xfId="54" applyNumberFormat="1" applyFont="1" applyFill="1" applyBorder="1" applyAlignment="1" applyProtection="1">
      <alignment horizontal="left" vertical="top" wrapText="1"/>
      <protection hidden="1"/>
    </xf>
    <xf numFmtId="180" fontId="31" fillId="24" borderId="11" xfId="54" applyNumberFormat="1" applyFont="1" applyFill="1" applyBorder="1" applyAlignment="1" applyProtection="1">
      <alignment horizontal="left" wrapText="1"/>
      <protection hidden="1"/>
    </xf>
    <xf numFmtId="0" fontId="27" fillId="24" borderId="11" xfId="0" applyFont="1" applyFill="1" applyBorder="1" applyAlignment="1">
      <alignment horizontal="left" vertical="center" wrapText="1"/>
    </xf>
    <xf numFmtId="180" fontId="31" fillId="24" borderId="11" xfId="55" applyNumberFormat="1" applyFont="1" applyFill="1" applyBorder="1" applyAlignment="1" applyProtection="1">
      <alignment horizontal="left" wrapText="1"/>
      <protection hidden="1"/>
    </xf>
    <xf numFmtId="0" fontId="36" fillId="22" borderId="11" xfId="0" applyFont="1" applyFill="1" applyBorder="1" applyAlignment="1">
      <alignment horizontal="left" vertical="center" wrapText="1"/>
    </xf>
    <xf numFmtId="180" fontId="31" fillId="0" borderId="11" xfId="55" applyNumberFormat="1" applyFont="1" applyFill="1" applyBorder="1" applyAlignment="1" applyProtection="1">
      <alignment horizontal="left" vertical="top" wrapText="1"/>
      <protection hidden="1"/>
    </xf>
    <xf numFmtId="0" fontId="36" fillId="23" borderId="19" xfId="0" applyFont="1" applyFill="1" applyBorder="1" applyAlignment="1">
      <alignment/>
    </xf>
    <xf numFmtId="0" fontId="36" fillId="23" borderId="34" xfId="0" applyFont="1" applyFill="1" applyBorder="1" applyAlignment="1">
      <alignment horizontal="left" vertical="center" wrapText="1"/>
    </xf>
    <xf numFmtId="0" fontId="36" fillId="24" borderId="32" xfId="0" applyFont="1" applyFill="1" applyBorder="1" applyAlignment="1">
      <alignment horizontal="left" vertical="center" wrapText="1"/>
    </xf>
    <xf numFmtId="0" fontId="36" fillId="22" borderId="0" xfId="0" applyFont="1" applyFill="1" applyBorder="1" applyAlignment="1">
      <alignment horizontal="left" vertical="center" wrapText="1"/>
    </xf>
    <xf numFmtId="0" fontId="36" fillId="26" borderId="0" xfId="0" applyFont="1" applyFill="1" applyBorder="1" applyAlignment="1">
      <alignment horizontal="left" vertical="center" wrapText="1"/>
    </xf>
    <xf numFmtId="0" fontId="36" fillId="24" borderId="12" xfId="0" applyFont="1" applyFill="1" applyBorder="1" applyAlignment="1">
      <alignment horizontal="left" vertical="center" wrapText="1"/>
    </xf>
    <xf numFmtId="0" fontId="36" fillId="23" borderId="0" xfId="0" applyFont="1" applyFill="1" applyAlignment="1">
      <alignment/>
    </xf>
    <xf numFmtId="0" fontId="36" fillId="23" borderId="12" xfId="0" applyFont="1" applyFill="1" applyBorder="1" applyAlignment="1">
      <alignment horizontal="left" vertical="center" wrapText="1"/>
    </xf>
    <xf numFmtId="0" fontId="36" fillId="24" borderId="19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vertical="center" wrapText="1"/>
    </xf>
    <xf numFmtId="180" fontId="31" fillId="24" borderId="11" xfId="55" applyNumberFormat="1" applyFont="1" applyFill="1" applyBorder="1" applyAlignment="1" applyProtection="1">
      <alignment vertical="center" wrapText="1"/>
      <protection hidden="1"/>
    </xf>
    <xf numFmtId="0" fontId="36" fillId="23" borderId="0" xfId="0" applyFont="1" applyFill="1" applyAlignment="1">
      <alignment horizontal="justify"/>
    </xf>
    <xf numFmtId="0" fontId="27" fillId="25" borderId="21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27" fillId="26" borderId="11" xfId="0" applyFont="1" applyFill="1" applyBorder="1" applyAlignment="1">
      <alignment horizontal="left" vertical="top" wrapText="1"/>
    </xf>
    <xf numFmtId="0" fontId="27" fillId="23" borderId="11" xfId="0" applyFont="1" applyFill="1" applyBorder="1" applyAlignment="1">
      <alignment horizontal="left" vertical="center" wrapText="1"/>
    </xf>
    <xf numFmtId="0" fontId="36" fillId="23" borderId="11" xfId="0" applyFont="1" applyFill="1" applyBorder="1" applyAlignment="1">
      <alignment wrapText="1"/>
    </xf>
    <xf numFmtId="0" fontId="31" fillId="23" borderId="11" xfId="0" applyFont="1" applyFill="1" applyBorder="1" applyAlignment="1">
      <alignment wrapText="1"/>
    </xf>
    <xf numFmtId="0" fontId="27" fillId="23" borderId="0" xfId="0" applyFont="1" applyFill="1" applyAlignment="1">
      <alignment/>
    </xf>
    <xf numFmtId="0" fontId="36" fillId="22" borderId="11" xfId="0" applyFont="1" applyFill="1" applyBorder="1" applyAlignment="1">
      <alignment vertical="center" wrapText="1"/>
    </xf>
    <xf numFmtId="2" fontId="27" fillId="0" borderId="11" xfId="0" applyNumberFormat="1" applyFont="1" applyBorder="1" applyAlignment="1">
      <alignment vertical="center" wrapText="1"/>
    </xf>
    <xf numFmtId="2" fontId="36" fillId="0" borderId="11" xfId="0" applyNumberFormat="1" applyFont="1" applyBorder="1" applyAlignment="1">
      <alignment vertical="center" wrapText="1"/>
    </xf>
    <xf numFmtId="49" fontId="24" fillId="0" borderId="17" xfId="70" applyNumberFormat="1" applyFont="1" applyFill="1" applyBorder="1" applyAlignment="1">
      <alignment horizontal="center" vertical="center" wrapText="1"/>
      <protection/>
    </xf>
    <xf numFmtId="173" fontId="24" fillId="0" borderId="11" xfId="70" applyNumberFormat="1" applyFont="1" applyFill="1" applyBorder="1" applyAlignment="1">
      <alignment vertical="center" wrapText="1"/>
      <protection/>
    </xf>
    <xf numFmtId="0" fontId="0" fillId="0" borderId="11" xfId="56" applyBorder="1">
      <alignment/>
      <protection/>
    </xf>
    <xf numFmtId="0" fontId="37" fillId="0" borderId="14" xfId="57" applyFont="1" applyBorder="1" applyAlignment="1">
      <alignment horizontal="center" vertical="top" wrapText="1"/>
      <protection/>
    </xf>
    <xf numFmtId="0" fontId="36" fillId="0" borderId="11" xfId="57" applyFont="1" applyBorder="1" applyAlignment="1">
      <alignment horizontal="center" vertical="top" wrapText="1"/>
      <protection/>
    </xf>
    <xf numFmtId="0" fontId="36" fillId="0" borderId="15" xfId="57" applyFont="1" applyBorder="1" applyAlignment="1">
      <alignment horizontal="center" vertical="center" wrapText="1"/>
      <protection/>
    </xf>
    <xf numFmtId="49" fontId="27" fillId="7" borderId="11" xfId="57" applyNumberFormat="1" applyFont="1" applyFill="1" applyBorder="1" applyAlignment="1">
      <alignment horizontal="center" vertical="center" wrapText="1"/>
      <protection/>
    </xf>
    <xf numFmtId="0" fontId="27" fillId="7" borderId="45" xfId="57" applyFont="1" applyFill="1" applyBorder="1" applyAlignment="1">
      <alignment vertical="center" wrapText="1"/>
      <protection/>
    </xf>
    <xf numFmtId="0" fontId="27" fillId="7" borderId="11" xfId="57" applyFont="1" applyFill="1" applyBorder="1" applyAlignment="1">
      <alignment horizontal="justify" vertical="center" wrapText="1"/>
      <protection/>
    </xf>
    <xf numFmtId="0" fontId="36" fillId="0" borderId="11" xfId="57" applyFont="1" applyBorder="1" applyAlignment="1">
      <alignment horizontal="center" vertical="center" wrapText="1"/>
      <protection/>
    </xf>
    <xf numFmtId="0" fontId="36" fillId="0" borderId="11" xfId="57" applyFont="1" applyBorder="1" applyAlignment="1">
      <alignment vertical="center" wrapText="1"/>
      <protection/>
    </xf>
    <xf numFmtId="0" fontId="36" fillId="0" borderId="19" xfId="57" applyFont="1" applyBorder="1" applyAlignment="1">
      <alignment horizontal="center" vertical="center" wrapText="1"/>
      <protection/>
    </xf>
    <xf numFmtId="0" fontId="36" fillId="0" borderId="11" xfId="57" applyFont="1" applyBorder="1" applyAlignment="1">
      <alignment horizontal="justify" vertical="center" wrapText="1"/>
      <protection/>
    </xf>
    <xf numFmtId="0" fontId="38" fillId="31" borderId="11" xfId="0" applyNumberFormat="1" applyFont="1" applyFill="1" applyBorder="1" applyAlignment="1">
      <alignment vertical="top" wrapText="1"/>
    </xf>
    <xf numFmtId="0" fontId="38" fillId="30" borderId="11" xfId="0" applyNumberFormat="1" applyFont="1" applyFill="1" applyBorder="1" applyAlignment="1">
      <alignment vertical="top" wrapText="1"/>
    </xf>
    <xf numFmtId="0" fontId="69" fillId="24" borderId="11" xfId="0" applyFont="1" applyFill="1" applyBorder="1" applyAlignment="1">
      <alignment horizontal="left" vertical="center" wrapText="1"/>
    </xf>
    <xf numFmtId="0" fontId="23" fillId="0" borderId="0" xfId="57" applyFont="1" applyAlignment="1">
      <alignment horizontal="center" vertical="center"/>
      <protection/>
    </xf>
    <xf numFmtId="0" fontId="23" fillId="0" borderId="0" xfId="57" applyFont="1" applyAlignment="1">
      <alignment horizontal="center" vertical="top" wrapText="1"/>
      <protection/>
    </xf>
    <xf numFmtId="0" fontId="37" fillId="0" borderId="0" xfId="57" applyFont="1" applyAlignment="1">
      <alignment horizontal="right" vertical="center"/>
      <protection/>
    </xf>
    <xf numFmtId="0" fontId="0" fillId="0" borderId="0" xfId="57" applyAlignment="1">
      <alignment horizontal="right" vertical="center"/>
      <protection/>
    </xf>
    <xf numFmtId="49" fontId="31" fillId="24" borderId="0" xfId="0" applyNumberFormat="1" applyFont="1" applyFill="1" applyBorder="1" applyAlignment="1">
      <alignment horizontal="right" vertical="center" wrapText="1"/>
    </xf>
    <xf numFmtId="0" fontId="31" fillId="24" borderId="0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7" fillId="0" borderId="0" xfId="57" applyFont="1" applyAlignment="1">
      <alignment horizontal="right"/>
      <protection/>
    </xf>
    <xf numFmtId="0" fontId="23" fillId="0" borderId="0" xfId="57" applyFont="1" applyAlignment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49" fontId="38" fillId="0" borderId="0" xfId="0" applyNumberFormat="1" applyFont="1" applyFill="1" applyBorder="1" applyAlignment="1">
      <alignment horizontal="right" vertical="center" wrapText="1"/>
    </xf>
    <xf numFmtId="49" fontId="38" fillId="24" borderId="0" xfId="0" applyNumberFormat="1" applyFont="1" applyFill="1" applyBorder="1" applyAlignment="1">
      <alignment horizontal="right" vertical="top" wrapText="1"/>
    </xf>
    <xf numFmtId="49" fontId="38" fillId="24" borderId="0" xfId="0" applyNumberFormat="1" applyFont="1" applyFill="1" applyBorder="1" applyAlignment="1">
      <alignment horizontal="right" vertical="center" wrapText="1"/>
    </xf>
    <xf numFmtId="0" fontId="38" fillId="24" borderId="0" xfId="0" applyFont="1" applyFill="1" applyBorder="1" applyAlignment="1">
      <alignment horizontal="right" vertical="center" wrapText="1"/>
    </xf>
    <xf numFmtId="0" fontId="47" fillId="0" borderId="0" xfId="57" applyFont="1" applyAlignment="1">
      <alignment horizontal="center" vertical="center"/>
      <protection/>
    </xf>
    <xf numFmtId="0" fontId="50" fillId="24" borderId="19" xfId="0" applyFont="1" applyFill="1" applyBorder="1" applyAlignment="1">
      <alignment horizontal="center" vertical="center" wrapText="1"/>
    </xf>
    <xf numFmtId="0" fontId="50" fillId="24" borderId="17" xfId="0" applyFont="1" applyFill="1" applyBorder="1" applyAlignment="1">
      <alignment horizontal="center" vertical="center" wrapText="1"/>
    </xf>
    <xf numFmtId="0" fontId="38" fillId="24" borderId="0" xfId="57" applyFont="1" applyFill="1" applyAlignment="1">
      <alignment horizontal="right"/>
      <protection/>
    </xf>
    <xf numFmtId="0" fontId="46" fillId="24" borderId="0" xfId="57" applyFont="1" applyFill="1" applyAlignment="1">
      <alignment horizontal="right"/>
      <protection/>
    </xf>
    <xf numFmtId="0" fontId="47" fillId="24" borderId="0" xfId="57" applyFont="1" applyFill="1" applyAlignment="1">
      <alignment horizontal="center" vertical="center" wrapText="1"/>
      <protection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28" borderId="19" xfId="0" applyNumberFormat="1" applyFont="1" applyFill="1" applyBorder="1" applyAlignment="1">
      <alignment horizontal="left" vertical="center" wrapText="1"/>
    </xf>
    <xf numFmtId="49" fontId="22" fillId="28" borderId="17" xfId="0" applyNumberFormat="1" applyFont="1" applyFill="1" applyBorder="1" applyAlignment="1">
      <alignment horizontal="left" vertical="center" wrapText="1"/>
    </xf>
    <xf numFmtId="49" fontId="22" fillId="28" borderId="19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left"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49" fontId="22" fillId="23" borderId="19" xfId="0" applyNumberFormat="1" applyFont="1" applyFill="1" applyBorder="1" applyAlignment="1">
      <alignment horizontal="right" vertical="center" wrapText="1"/>
    </xf>
    <xf numFmtId="49" fontId="22" fillId="23" borderId="17" xfId="0" applyNumberFormat="1" applyFont="1" applyFill="1" applyBorder="1" applyAlignment="1">
      <alignment horizontal="right" vertical="center" wrapText="1"/>
    </xf>
    <xf numFmtId="49" fontId="24" fillId="28" borderId="19" xfId="0" applyNumberFormat="1" applyFont="1" applyFill="1" applyBorder="1" applyAlignment="1">
      <alignment horizontal="right" vertical="center" wrapText="1"/>
    </xf>
    <xf numFmtId="49" fontId="24" fillId="28" borderId="17" xfId="0" applyNumberFormat="1" applyFont="1" applyFill="1" applyBorder="1" applyAlignment="1">
      <alignment horizontal="right" vertical="center" wrapText="1"/>
    </xf>
    <xf numFmtId="49" fontId="24" fillId="28" borderId="19" xfId="0" applyNumberFormat="1" applyFont="1" applyFill="1" applyBorder="1" applyAlignment="1">
      <alignment horizontal="left" vertical="center" wrapText="1"/>
    </xf>
    <xf numFmtId="49" fontId="24" fillId="28" borderId="17" xfId="0" applyNumberFormat="1" applyFont="1" applyFill="1" applyBorder="1" applyAlignment="1">
      <alignment horizontal="left" vertical="center" wrapText="1"/>
    </xf>
    <xf numFmtId="49" fontId="22" fillId="25" borderId="19" xfId="0" applyNumberFormat="1" applyFont="1" applyFill="1" applyBorder="1" applyAlignment="1">
      <alignment wrapText="1"/>
    </xf>
    <xf numFmtId="49" fontId="22" fillId="25" borderId="17" xfId="0" applyNumberFormat="1" applyFont="1" applyFill="1" applyBorder="1" applyAlignment="1">
      <alignment wrapText="1"/>
    </xf>
    <xf numFmtId="49" fontId="22" fillId="25" borderId="19" xfId="0" applyNumberFormat="1" applyFont="1" applyFill="1" applyBorder="1" applyAlignment="1">
      <alignment horizontal="left" vertical="center" wrapText="1"/>
    </xf>
    <xf numFmtId="49" fontId="22" fillId="25" borderId="17" xfId="0" applyNumberFormat="1" applyFont="1" applyFill="1" applyBorder="1" applyAlignment="1">
      <alignment horizontal="left" vertical="center" wrapText="1"/>
    </xf>
    <xf numFmtId="49" fontId="22" fillId="24" borderId="19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horizontal="right" vertical="center" wrapText="1"/>
    </xf>
    <xf numFmtId="49" fontId="23" fillId="28" borderId="14" xfId="0" applyNumberFormat="1" applyFont="1" applyFill="1" applyBorder="1" applyAlignment="1">
      <alignment horizontal="center" vertical="center" wrapText="1"/>
    </xf>
    <xf numFmtId="49" fontId="23" fillId="28" borderId="15" xfId="0" applyNumberFormat="1" applyFont="1" applyFill="1" applyBorder="1" applyAlignment="1">
      <alignment horizontal="center" vertical="center" wrapText="1"/>
    </xf>
    <xf numFmtId="49" fontId="23" fillId="28" borderId="19" xfId="0" applyNumberFormat="1" applyFont="1" applyFill="1" applyBorder="1" applyAlignment="1">
      <alignment horizontal="center" vertical="center" wrapText="1"/>
    </xf>
    <xf numFmtId="49" fontId="23" fillId="28" borderId="17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center" vertical="center" wrapText="1"/>
    </xf>
    <xf numFmtId="0" fontId="23" fillId="28" borderId="19" xfId="0" applyFont="1" applyFill="1" applyBorder="1" applyAlignment="1">
      <alignment horizontal="center" vertical="center" wrapText="1"/>
    </xf>
    <xf numFmtId="0" fontId="23" fillId="28" borderId="17" xfId="0" applyFont="1" applyFill="1" applyBorder="1" applyAlignment="1">
      <alignment horizontal="center" vertical="center" wrapText="1"/>
    </xf>
    <xf numFmtId="0" fontId="24" fillId="23" borderId="19" xfId="62" applyFont="1" applyFill="1" applyBorder="1" applyAlignment="1">
      <alignment horizontal="center" wrapText="1"/>
      <protection/>
    </xf>
    <xf numFmtId="0" fontId="24" fillId="23" borderId="17" xfId="62" applyFont="1" applyFill="1" applyBorder="1" applyAlignment="1">
      <alignment horizontal="center" wrapText="1"/>
      <protection/>
    </xf>
    <xf numFmtId="49" fontId="24" fillId="23" borderId="19" xfId="0" applyNumberFormat="1" applyFont="1" applyFill="1" applyBorder="1" applyAlignment="1">
      <alignment horizontal="right" vertical="center" wrapText="1"/>
    </xf>
    <xf numFmtId="49" fontId="24" fillId="23" borderId="17" xfId="0" applyNumberFormat="1" applyFont="1" applyFill="1" applyBorder="1" applyAlignment="1">
      <alignment horizontal="right" vertical="center" wrapText="1"/>
    </xf>
    <xf numFmtId="49" fontId="24" fillId="23" borderId="16" xfId="0" applyNumberFormat="1" applyFont="1" applyFill="1" applyBorder="1" applyAlignment="1">
      <alignment horizontal="right" vertical="center" wrapText="1"/>
    </xf>
    <xf numFmtId="49" fontId="24" fillId="23" borderId="10" xfId="0" applyNumberFormat="1" applyFont="1" applyFill="1" applyBorder="1" applyAlignment="1">
      <alignment horizontal="right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6" fillId="23" borderId="19" xfId="62" applyFont="1" applyFill="1" applyBorder="1" applyAlignment="1">
      <alignment horizontal="center" vertical="center" wrapText="1"/>
      <protection/>
    </xf>
    <xf numFmtId="0" fontId="26" fillId="23" borderId="17" xfId="62" applyFont="1" applyFill="1" applyBorder="1" applyAlignment="1">
      <alignment horizontal="center" vertical="center" wrapText="1"/>
      <protection/>
    </xf>
    <xf numFmtId="0" fontId="23" fillId="23" borderId="19" xfId="0" applyFont="1" applyFill="1" applyBorder="1" applyAlignment="1">
      <alignment horizontal="center" vertical="center" wrapText="1"/>
    </xf>
    <xf numFmtId="0" fontId="23" fillId="23" borderId="17" xfId="0" applyFont="1" applyFill="1" applyBorder="1" applyAlignment="1">
      <alignment horizontal="center" vertical="center" wrapText="1"/>
    </xf>
    <xf numFmtId="49" fontId="23" fillId="25" borderId="19" xfId="0" applyNumberFormat="1" applyFont="1" applyFill="1" applyBorder="1" applyAlignment="1">
      <alignment horizontal="center" vertical="center" wrapText="1"/>
    </xf>
    <xf numFmtId="49" fontId="23" fillId="25" borderId="17" xfId="0" applyNumberFormat="1" applyFont="1" applyFill="1" applyBorder="1" applyAlignment="1">
      <alignment horizontal="center" vertical="center" wrapText="1"/>
    </xf>
    <xf numFmtId="49" fontId="22" fillId="23" borderId="19" xfId="0" applyNumberFormat="1" applyFont="1" applyFill="1" applyBorder="1" applyAlignment="1">
      <alignment horizontal="center" wrapText="1"/>
    </xf>
    <xf numFmtId="49" fontId="22" fillId="23" borderId="17" xfId="0" applyNumberFormat="1" applyFont="1" applyFill="1" applyBorder="1" applyAlignment="1">
      <alignment horizontal="center" wrapText="1"/>
    </xf>
    <xf numFmtId="0" fontId="22" fillId="28" borderId="46" xfId="0" applyFont="1" applyFill="1" applyBorder="1" applyAlignment="1">
      <alignment horizontal="center" vertical="top" wrapText="1"/>
    </xf>
    <xf numFmtId="0" fontId="22" fillId="28" borderId="17" xfId="0" applyFont="1" applyFill="1" applyBorder="1" applyAlignment="1">
      <alignment horizontal="center" vertical="top" wrapText="1"/>
    </xf>
    <xf numFmtId="0" fontId="24" fillId="23" borderId="19" xfId="62" applyFont="1" applyFill="1" applyBorder="1" applyAlignment="1">
      <alignment horizontal="center" vertical="center" wrapText="1"/>
      <protection/>
    </xf>
    <xf numFmtId="0" fontId="24" fillId="23" borderId="17" xfId="62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68" fillId="0" borderId="0" xfId="56" applyFont="1" applyAlignment="1">
      <alignment horizontal="center"/>
      <protection/>
    </xf>
    <xf numFmtId="0" fontId="68" fillId="0" borderId="0" xfId="56" applyFont="1" applyAlignment="1">
      <alignment horizontal="center" vertical="center"/>
      <protection/>
    </xf>
    <xf numFmtId="0" fontId="53" fillId="0" borderId="36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3" fillId="0" borderId="3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24" fillId="0" borderId="49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Бюджет2014_Поныри" xfId="56"/>
    <cellStyle name="Обычный_Бюджет2014_Рыльск(уточнение 8)" xfId="57"/>
    <cellStyle name="Обычный_прил (1 23 12 2008)" xfId="58"/>
    <cellStyle name="Обычный_прил 1 по новой БК" xfId="59"/>
    <cellStyle name="Обычный_Прил.1,2,3-2009" xfId="60"/>
    <cellStyle name="Обычный_Прил.1,2,3-2009_Бюджет2014_Рыльск(уточнение 8)" xfId="61"/>
    <cellStyle name="Обычный_Прил.7,8 Расходы_2009" xfId="62"/>
    <cellStyle name="Обычный_прил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0</xdr:rowOff>
    </xdr:from>
    <xdr:to>
      <xdr:col>7</xdr:col>
      <xdr:colOff>600075</xdr:colOff>
      <xdr:row>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19650" y="0"/>
          <a:ext cx="31051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муниципального образования "Званновский сельсовет"  Глушковского района Курской области «О   бюджете МО "Званновский сельсовет" на 2017 год и плановый период 2018-2019 годы» от 29 декабря 2016 года  № 37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20E322DA1BBA42282C9440EEF08E6CC43400235U6VE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A03322DA1BBA42282C9440EEF08E6CC4340053CU6VAM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1.57421875" style="77" customWidth="1"/>
    <col min="2" max="2" width="49.7109375" style="78" customWidth="1"/>
    <col min="3" max="3" width="11.421875" style="79" customWidth="1"/>
    <col min="4" max="5" width="9.140625" style="76" customWidth="1"/>
    <col min="6" max="6" width="10.00390625" style="76" bestFit="1" customWidth="1"/>
    <col min="7" max="16384" width="9.140625" style="76" customWidth="1"/>
  </cols>
  <sheetData>
    <row r="1" spans="2:3" s="67" customFormat="1" ht="15">
      <c r="B1" s="719" t="s">
        <v>81</v>
      </c>
      <c r="C1" s="720"/>
    </row>
    <row r="2" spans="1:6" s="60" customFormat="1" ht="15.75" customHeight="1">
      <c r="A2" s="721" t="s">
        <v>468</v>
      </c>
      <c r="B2" s="721"/>
      <c r="C2" s="721"/>
      <c r="D2" s="70"/>
      <c r="E2" s="70"/>
      <c r="F2" s="70"/>
    </row>
    <row r="3" spans="1:6" s="60" customFormat="1" ht="15.75" customHeight="1">
      <c r="A3" s="721" t="s">
        <v>469</v>
      </c>
      <c r="B3" s="721"/>
      <c r="C3" s="721"/>
      <c r="D3" s="70"/>
      <c r="E3" s="70"/>
      <c r="F3" s="70"/>
    </row>
    <row r="4" spans="1:6" s="61" customFormat="1" ht="16.5" customHeight="1">
      <c r="A4" s="722" t="s">
        <v>470</v>
      </c>
      <c r="B4" s="722"/>
      <c r="C4" s="722"/>
      <c r="D4" s="71"/>
      <c r="E4" s="71"/>
      <c r="F4" s="71"/>
    </row>
    <row r="5" spans="1:6" s="61" customFormat="1" ht="16.5" customHeight="1">
      <c r="A5" s="723" t="s">
        <v>592</v>
      </c>
      <c r="B5" s="723"/>
      <c r="C5" s="723"/>
      <c r="D5" s="71"/>
      <c r="E5" s="71"/>
      <c r="F5" s="71"/>
    </row>
    <row r="6" spans="1:3" s="69" customFormat="1" ht="15.75">
      <c r="A6" s="66"/>
      <c r="B6" s="724" t="s">
        <v>661</v>
      </c>
      <c r="C6" s="724"/>
    </row>
    <row r="7" spans="1:3" s="69" customFormat="1" ht="15.75">
      <c r="A7" s="66"/>
      <c r="B7" s="75"/>
      <c r="C7" s="68"/>
    </row>
    <row r="8" spans="1:3" s="80" customFormat="1" ht="18.75">
      <c r="A8" s="717" t="s">
        <v>82</v>
      </c>
      <c r="B8" s="717"/>
      <c r="C8" s="717"/>
    </row>
    <row r="9" spans="1:3" s="80" customFormat="1" ht="38.25" customHeight="1">
      <c r="A9" s="718" t="s">
        <v>471</v>
      </c>
      <c r="B9" s="718"/>
      <c r="C9" s="718"/>
    </row>
    <row r="10" spans="1:3" s="80" customFormat="1" ht="18.75">
      <c r="A10" s="72"/>
      <c r="B10" s="74"/>
      <c r="C10" s="81"/>
    </row>
    <row r="11" spans="1:3" s="80" customFormat="1" ht="18.75">
      <c r="A11" s="72"/>
      <c r="C11" s="343" t="s">
        <v>472</v>
      </c>
    </row>
    <row r="12" spans="1:3" s="82" customFormat="1" ht="36" customHeight="1">
      <c r="A12" s="344" t="s">
        <v>121</v>
      </c>
      <c r="B12" s="344" t="s">
        <v>229</v>
      </c>
      <c r="C12" s="345" t="s">
        <v>275</v>
      </c>
    </row>
    <row r="13" spans="1:3" s="82" customFormat="1" ht="0.75" customHeight="1" hidden="1">
      <c r="A13" s="346" t="s">
        <v>83</v>
      </c>
      <c r="B13" s="347" t="s">
        <v>84</v>
      </c>
      <c r="C13" s="464">
        <f>C14+C19+C24</f>
        <v>320327</v>
      </c>
    </row>
    <row r="14" spans="1:3" s="82" customFormat="1" ht="0.75" customHeight="1" hidden="1">
      <c r="A14" s="348" t="s">
        <v>85</v>
      </c>
      <c r="B14" s="349" t="s">
        <v>86</v>
      </c>
      <c r="C14" s="464">
        <f>+C15+C17</f>
        <v>0</v>
      </c>
    </row>
    <row r="15" spans="1:3" s="82" customFormat="1" ht="31.5" hidden="1">
      <c r="A15" s="350" t="s">
        <v>87</v>
      </c>
      <c r="B15" s="351" t="s">
        <v>88</v>
      </c>
      <c r="C15" s="464">
        <f>+C16</f>
        <v>0</v>
      </c>
    </row>
    <row r="16" spans="1:3" s="82" customFormat="1" ht="47.25" hidden="1">
      <c r="A16" s="350" t="s">
        <v>111</v>
      </c>
      <c r="B16" s="351" t="s">
        <v>112</v>
      </c>
      <c r="C16" s="465"/>
    </row>
    <row r="17" spans="1:3" s="82" customFormat="1" ht="47.25" hidden="1">
      <c r="A17" s="350" t="s">
        <v>89</v>
      </c>
      <c r="B17" s="351" t="s">
        <v>90</v>
      </c>
      <c r="C17" s="464">
        <f>+C18</f>
        <v>0</v>
      </c>
    </row>
    <row r="18" spans="1:3" s="82" customFormat="1" ht="25.5" customHeight="1" hidden="1">
      <c r="A18" s="350" t="s">
        <v>113</v>
      </c>
      <c r="B18" s="351" t="s">
        <v>114</v>
      </c>
      <c r="C18" s="465">
        <v>0</v>
      </c>
    </row>
    <row r="19" spans="1:3" s="82" customFormat="1" ht="31.5" hidden="1">
      <c r="A19" s="348" t="s">
        <v>91</v>
      </c>
      <c r="B19" s="349" t="s">
        <v>92</v>
      </c>
      <c r="C19" s="464">
        <f>+C20+C22</f>
        <v>567800</v>
      </c>
    </row>
    <row r="20" spans="1:3" s="82" customFormat="1" ht="47.25" hidden="1">
      <c r="A20" s="350" t="s">
        <v>93</v>
      </c>
      <c r="B20" s="351" t="s">
        <v>94</v>
      </c>
      <c r="C20" s="464">
        <f>C21</f>
        <v>567800</v>
      </c>
    </row>
    <row r="21" spans="1:3" s="82" customFormat="1" ht="66" customHeight="1" hidden="1">
      <c r="A21" s="350" t="s">
        <v>115</v>
      </c>
      <c r="B21" s="351" t="s">
        <v>116</v>
      </c>
      <c r="C21" s="465">
        <v>567800</v>
      </c>
    </row>
    <row r="22" spans="1:3" s="82" customFormat="1" ht="63" hidden="1">
      <c r="A22" s="350" t="s">
        <v>95</v>
      </c>
      <c r="B22" s="351" t="s">
        <v>96</v>
      </c>
      <c r="C22" s="464">
        <f>C23</f>
        <v>0</v>
      </c>
    </row>
    <row r="23" spans="1:3" s="82" customFormat="1" ht="63" hidden="1">
      <c r="A23" s="350" t="s">
        <v>117</v>
      </c>
      <c r="B23" s="351" t="s">
        <v>118</v>
      </c>
      <c r="C23" s="465">
        <v>0</v>
      </c>
    </row>
    <row r="24" spans="1:3" s="82" customFormat="1" ht="31.5">
      <c r="A24" s="348" t="s">
        <v>97</v>
      </c>
      <c r="B24" s="349" t="s">
        <v>98</v>
      </c>
      <c r="C24" s="464">
        <f>C25+C29</f>
        <v>-247473</v>
      </c>
    </row>
    <row r="25" spans="1:3" s="82" customFormat="1" ht="18">
      <c r="A25" s="350" t="s">
        <v>99</v>
      </c>
      <c r="B25" s="351" t="s">
        <v>100</v>
      </c>
      <c r="C25" s="464">
        <f>C26</f>
        <v>-3891388</v>
      </c>
    </row>
    <row r="26" spans="1:3" s="82" customFormat="1" ht="36.75" customHeight="1">
      <c r="A26" s="350" t="s">
        <v>101</v>
      </c>
      <c r="B26" s="351" t="s">
        <v>102</v>
      </c>
      <c r="C26" s="464">
        <f>C27</f>
        <v>-3891388</v>
      </c>
    </row>
    <row r="27" spans="1:3" s="82" customFormat="1" ht="37.5" customHeight="1">
      <c r="A27" s="350" t="s">
        <v>103</v>
      </c>
      <c r="B27" s="351" t="s">
        <v>104</v>
      </c>
      <c r="C27" s="464">
        <f>C28</f>
        <v>-3891388</v>
      </c>
    </row>
    <row r="28" spans="1:5" s="82" customFormat="1" ht="39.75" customHeight="1">
      <c r="A28" s="350" t="s">
        <v>119</v>
      </c>
      <c r="B28" s="351" t="s">
        <v>473</v>
      </c>
      <c r="C28" s="465">
        <v>-3891388</v>
      </c>
      <c r="E28" s="466"/>
    </row>
    <row r="29" spans="1:3" s="82" customFormat="1" ht="20.25" customHeight="1">
      <c r="A29" s="350" t="s">
        <v>105</v>
      </c>
      <c r="B29" s="351" t="s">
        <v>106</v>
      </c>
      <c r="C29" s="464">
        <f>C30</f>
        <v>3643915</v>
      </c>
    </row>
    <row r="30" spans="1:3" s="82" customFormat="1" ht="32.25" customHeight="1">
      <c r="A30" s="350" t="s">
        <v>107</v>
      </c>
      <c r="B30" s="351" t="s">
        <v>108</v>
      </c>
      <c r="C30" s="464">
        <f>C31</f>
        <v>3643915</v>
      </c>
    </row>
    <row r="31" spans="1:3" s="82" customFormat="1" ht="39.75" customHeight="1">
      <c r="A31" s="350" t="s">
        <v>109</v>
      </c>
      <c r="B31" s="351" t="s">
        <v>110</v>
      </c>
      <c r="C31" s="464">
        <f>C32</f>
        <v>3643915</v>
      </c>
    </row>
    <row r="32" spans="1:6" s="82" customFormat="1" ht="38.25" customHeight="1">
      <c r="A32" s="350" t="s">
        <v>120</v>
      </c>
      <c r="B32" s="351" t="s">
        <v>474</v>
      </c>
      <c r="C32" s="465">
        <v>3643915</v>
      </c>
      <c r="F32" s="466"/>
    </row>
    <row r="33" spans="1:3" s="82" customFormat="1" ht="18.75">
      <c r="A33" s="83"/>
      <c r="B33" s="84"/>
      <c r="C33" s="85"/>
    </row>
    <row r="34" spans="1:3" s="82" customFormat="1" ht="18.75">
      <c r="A34" s="83"/>
      <c r="B34" s="84"/>
      <c r="C34" s="85"/>
    </row>
    <row r="35" spans="1:3" s="82" customFormat="1" ht="18.75">
      <c r="A35" s="83"/>
      <c r="B35" s="84"/>
      <c r="C35" s="85"/>
    </row>
    <row r="36" spans="1:3" s="82" customFormat="1" ht="18.75">
      <c r="A36" s="83"/>
      <c r="B36" s="84"/>
      <c r="C36" s="85"/>
    </row>
    <row r="37" spans="1:3" s="82" customFormat="1" ht="18.75">
      <c r="A37" s="83"/>
      <c r="B37" s="84"/>
      <c r="C37" s="85"/>
    </row>
    <row r="38" spans="1:3" s="82" customFormat="1" ht="18.75">
      <c r="A38" s="83"/>
      <c r="B38" s="84"/>
      <c r="C38" s="85"/>
    </row>
    <row r="39" spans="1:3" s="82" customFormat="1" ht="18.75">
      <c r="A39" s="83"/>
      <c r="B39" s="84"/>
      <c r="C39" s="85"/>
    </row>
    <row r="40" spans="1:3" s="82" customFormat="1" ht="18.75">
      <c r="A40" s="83"/>
      <c r="B40" s="84"/>
      <c r="C40" s="85"/>
    </row>
    <row r="41" spans="1:3" s="82" customFormat="1" ht="18.75">
      <c r="A41" s="83"/>
      <c r="B41" s="84"/>
      <c r="C41" s="85"/>
    </row>
    <row r="42" spans="1:3" s="82" customFormat="1" ht="18.75">
      <c r="A42" s="83"/>
      <c r="B42" s="84"/>
      <c r="C42" s="85"/>
    </row>
    <row r="43" spans="1:3" s="82" customFormat="1" ht="18.75">
      <c r="A43" s="83"/>
      <c r="B43" s="84"/>
      <c r="C43" s="85"/>
    </row>
    <row r="44" spans="1:3" s="82" customFormat="1" ht="18.75">
      <c r="A44" s="83"/>
      <c r="B44" s="84"/>
      <c r="C44" s="85"/>
    </row>
  </sheetData>
  <sheetProtection/>
  <mergeCells count="8">
    <mergeCell ref="A8:C8"/>
    <mergeCell ref="A9:C9"/>
    <mergeCell ref="B1:C1"/>
    <mergeCell ref="A2:C2"/>
    <mergeCell ref="A3:C3"/>
    <mergeCell ref="A4:C4"/>
    <mergeCell ref="A5:C5"/>
    <mergeCell ref="B6:C6"/>
  </mergeCells>
  <printOptions/>
  <pageMargins left="0.75" right="0.75" top="0.44" bottom="0.2" header="0.47" footer="0.2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317"/>
  <sheetViews>
    <sheetView zoomScale="75" zoomScaleNormal="75" zoomScalePageLayoutView="0" workbookViewId="0" topLeftCell="A1">
      <selection activeCell="H11" sqref="H11:H286"/>
    </sheetView>
  </sheetViews>
  <sheetFormatPr defaultColWidth="9.140625" defaultRowHeight="15"/>
  <cols>
    <col min="1" max="1" width="143.8515625" style="7" customWidth="1"/>
    <col min="2" max="2" width="8.7109375" style="9" hidden="1" customWidth="1"/>
    <col min="3" max="3" width="8.7109375" style="12" hidden="1" customWidth="1"/>
    <col min="4" max="4" width="9.140625" style="13" hidden="1" customWidth="1"/>
    <col min="5" max="5" width="13.00390625" style="5" customWidth="1"/>
    <col min="6" max="6" width="11.57421875" style="6" customWidth="1"/>
    <col min="7" max="7" width="9.140625" style="12" customWidth="1"/>
    <col min="8" max="8" width="11.57421875" style="14" customWidth="1"/>
    <col min="9" max="9" width="9.140625" style="57" customWidth="1"/>
    <col min="10" max="10" width="14.421875" style="1" customWidth="1"/>
    <col min="11" max="38" width="9.140625" style="1" customWidth="1"/>
  </cols>
  <sheetData>
    <row r="1" spans="1:8" s="60" customFormat="1" ht="15.75" customHeight="1">
      <c r="A1" s="726" t="s">
        <v>645</v>
      </c>
      <c r="B1" s="726"/>
      <c r="C1" s="726"/>
      <c r="D1" s="726"/>
      <c r="E1" s="726"/>
      <c r="F1" s="726"/>
      <c r="G1" s="726"/>
      <c r="H1" s="726"/>
    </row>
    <row r="2" spans="1:8" s="60" customFormat="1" ht="15.75" customHeight="1">
      <c r="A2" s="726" t="s">
        <v>67</v>
      </c>
      <c r="B2" s="726"/>
      <c r="C2" s="726"/>
      <c r="D2" s="726"/>
      <c r="E2" s="726"/>
      <c r="F2" s="726"/>
      <c r="G2" s="726"/>
      <c r="H2" s="726"/>
    </row>
    <row r="3" spans="1:8" s="60" customFormat="1" ht="15.75" customHeight="1">
      <c r="A3" s="726" t="s">
        <v>652</v>
      </c>
      <c r="B3" s="726"/>
      <c r="C3" s="726"/>
      <c r="D3" s="726"/>
      <c r="E3" s="726"/>
      <c r="F3" s="726"/>
      <c r="G3" s="726"/>
      <c r="H3" s="726"/>
    </row>
    <row r="4" spans="1:8" s="61" customFormat="1" ht="16.5" customHeight="1">
      <c r="A4" s="723" t="s">
        <v>68</v>
      </c>
      <c r="B4" s="723"/>
      <c r="C4" s="723"/>
      <c r="D4" s="723"/>
      <c r="E4" s="723"/>
      <c r="F4" s="723"/>
      <c r="G4" s="723"/>
      <c r="H4" s="723"/>
    </row>
    <row r="5" spans="1:8" s="61" customFormat="1" ht="16.5" customHeight="1">
      <c r="A5" s="723" t="s">
        <v>607</v>
      </c>
      <c r="B5" s="723"/>
      <c r="C5" s="723"/>
      <c r="D5" s="723"/>
      <c r="E5" s="723"/>
      <c r="F5" s="723"/>
      <c r="G5" s="723"/>
      <c r="H5" s="723"/>
    </row>
    <row r="6" spans="1:7" s="61" customFormat="1" ht="1.5" customHeight="1">
      <c r="A6" s="791"/>
      <c r="B6" s="791"/>
      <c r="C6" s="791"/>
      <c r="D6" s="791"/>
      <c r="E6" s="791"/>
      <c r="F6" s="791"/>
      <c r="G6" s="791"/>
    </row>
    <row r="7" spans="1:7" s="61" customFormat="1" ht="16.5" customHeight="1" hidden="1">
      <c r="A7" s="791"/>
      <c r="B7" s="791"/>
      <c r="C7" s="791"/>
      <c r="D7" s="791"/>
      <c r="E7" s="791"/>
      <c r="F7" s="791"/>
      <c r="G7" s="791"/>
    </row>
    <row r="8" spans="1:8" s="61" customFormat="1" ht="51" customHeight="1">
      <c r="A8" s="790" t="s">
        <v>615</v>
      </c>
      <c r="B8" s="790"/>
      <c r="C8" s="790"/>
      <c r="D8" s="790"/>
      <c r="E8" s="790"/>
      <c r="F8" s="790"/>
      <c r="G8" s="790"/>
      <c r="H8" s="790"/>
    </row>
    <row r="9" spans="1:8" s="3" customFormat="1" ht="15.75">
      <c r="A9" s="62"/>
      <c r="B9" s="63"/>
      <c r="C9" s="64"/>
      <c r="D9" s="64"/>
      <c r="E9" s="64"/>
      <c r="F9" s="64"/>
      <c r="G9" s="65"/>
      <c r="H9" s="65" t="s">
        <v>227</v>
      </c>
    </row>
    <row r="10" spans="1:38" s="22" customFormat="1" ht="46.5" customHeight="1">
      <c r="A10" s="10" t="s">
        <v>229</v>
      </c>
      <c r="B10" s="11" t="s">
        <v>125</v>
      </c>
      <c r="C10" s="11" t="s">
        <v>122</v>
      </c>
      <c r="D10" s="16" t="s">
        <v>123</v>
      </c>
      <c r="E10" s="17" t="s">
        <v>228</v>
      </c>
      <c r="F10" s="18"/>
      <c r="G10" s="19" t="s">
        <v>124</v>
      </c>
      <c r="H10" s="20" t="s">
        <v>587</v>
      </c>
      <c r="I10" s="57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3" customFormat="1" ht="18.75">
      <c r="A11" s="87" t="s">
        <v>130</v>
      </c>
      <c r="B11" s="88"/>
      <c r="C11" s="89"/>
      <c r="D11" s="90"/>
      <c r="E11" s="16"/>
      <c r="F11" s="19"/>
      <c r="G11" s="91"/>
      <c r="H11" s="92">
        <f>+H12</f>
        <v>3891.438</v>
      </c>
      <c r="I11" s="31"/>
      <c r="J11" s="32">
        <v>5943.275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3" customFormat="1" ht="18.75">
      <c r="A12" s="87" t="s">
        <v>69</v>
      </c>
      <c r="B12" s="93" t="s">
        <v>126</v>
      </c>
      <c r="C12" s="89"/>
      <c r="D12" s="90"/>
      <c r="E12" s="16"/>
      <c r="F12" s="19"/>
      <c r="G12" s="91"/>
      <c r="H12" s="92">
        <f>H13+H66+H73+H90+H135+H217+H224+H251+H271+H280</f>
        <v>3891.438</v>
      </c>
      <c r="I12" s="31"/>
      <c r="J12" s="468">
        <f>J11-H12</f>
        <v>2051.8369999999995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3" customFormat="1" ht="18.75">
      <c r="A13" s="87" t="s">
        <v>131</v>
      </c>
      <c r="B13" s="93" t="s">
        <v>126</v>
      </c>
      <c r="C13" s="89" t="s">
        <v>127</v>
      </c>
      <c r="D13" s="90"/>
      <c r="E13" s="16"/>
      <c r="F13" s="19"/>
      <c r="G13" s="91"/>
      <c r="H13" s="92">
        <f>H14+H19+H26+H32+H37+H42+H62</f>
        <v>1870.6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3" customFormat="1" ht="37.5">
      <c r="A14" s="94" t="s">
        <v>132</v>
      </c>
      <c r="B14" s="93" t="s">
        <v>126</v>
      </c>
      <c r="C14" s="89" t="s">
        <v>127</v>
      </c>
      <c r="D14" s="90" t="s">
        <v>128</v>
      </c>
      <c r="E14" s="16"/>
      <c r="F14" s="19"/>
      <c r="G14" s="91"/>
      <c r="H14" s="92">
        <f>+H15</f>
        <v>390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5" customFormat="1" ht="18.75">
      <c r="A15" s="95" t="s">
        <v>253</v>
      </c>
      <c r="B15" s="96" t="s">
        <v>126</v>
      </c>
      <c r="C15" s="97" t="s">
        <v>127</v>
      </c>
      <c r="D15" s="98" t="s">
        <v>128</v>
      </c>
      <c r="E15" s="99" t="s">
        <v>348</v>
      </c>
      <c r="F15" s="100" t="s">
        <v>349</v>
      </c>
      <c r="G15" s="101"/>
      <c r="H15" s="102">
        <f>+H16</f>
        <v>390</v>
      </c>
      <c r="I15" s="2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s="37" customFormat="1" ht="19.5">
      <c r="A16" s="103" t="s">
        <v>254</v>
      </c>
      <c r="B16" s="104" t="s">
        <v>126</v>
      </c>
      <c r="C16" s="105" t="s">
        <v>127</v>
      </c>
      <c r="D16" s="106" t="s">
        <v>128</v>
      </c>
      <c r="E16" s="107" t="s">
        <v>350</v>
      </c>
      <c r="F16" s="2" t="s">
        <v>349</v>
      </c>
      <c r="G16" s="108"/>
      <c r="H16" s="109">
        <f>+H17</f>
        <v>390</v>
      </c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37" customFormat="1" ht="19.5">
      <c r="A17" s="103" t="s">
        <v>232</v>
      </c>
      <c r="B17" s="104" t="s">
        <v>126</v>
      </c>
      <c r="C17" s="105" t="s">
        <v>127</v>
      </c>
      <c r="D17" s="106" t="s">
        <v>128</v>
      </c>
      <c r="E17" s="107" t="s">
        <v>350</v>
      </c>
      <c r="F17" s="2" t="s">
        <v>351</v>
      </c>
      <c r="G17" s="108"/>
      <c r="H17" s="109">
        <f>+H18</f>
        <v>390</v>
      </c>
      <c r="I17" s="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7" customFormat="1" ht="48.75" customHeight="1">
      <c r="A18" s="110" t="s">
        <v>134</v>
      </c>
      <c r="B18" s="88" t="s">
        <v>126</v>
      </c>
      <c r="C18" s="88" t="s">
        <v>127</v>
      </c>
      <c r="D18" s="111" t="s">
        <v>128</v>
      </c>
      <c r="E18" s="107" t="s">
        <v>350</v>
      </c>
      <c r="F18" s="2" t="s">
        <v>351</v>
      </c>
      <c r="G18" s="108" t="s">
        <v>129</v>
      </c>
      <c r="H18" s="109">
        <v>390</v>
      </c>
      <c r="I18" s="15" t="s">
        <v>299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37" customFormat="1" ht="37.5">
      <c r="A19" s="94" t="s">
        <v>144</v>
      </c>
      <c r="B19" s="93" t="s">
        <v>126</v>
      </c>
      <c r="C19" s="89" t="s">
        <v>127</v>
      </c>
      <c r="D19" s="89" t="s">
        <v>133</v>
      </c>
      <c r="E19" s="90"/>
      <c r="F19" s="91"/>
      <c r="G19" s="89"/>
      <c r="H19" s="92">
        <f>+H20</f>
        <v>1160.5</v>
      </c>
      <c r="I19" s="1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37" customFormat="1" ht="19.5">
      <c r="A20" s="95" t="s">
        <v>255</v>
      </c>
      <c r="B20" s="96" t="s">
        <v>126</v>
      </c>
      <c r="C20" s="97" t="s">
        <v>127</v>
      </c>
      <c r="D20" s="98" t="s">
        <v>133</v>
      </c>
      <c r="E20" s="112" t="s">
        <v>352</v>
      </c>
      <c r="F20" s="113" t="s">
        <v>349</v>
      </c>
      <c r="G20" s="101"/>
      <c r="H20" s="102">
        <f>+H21</f>
        <v>1160.5</v>
      </c>
      <c r="I20" s="1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37" customFormat="1" ht="19.5">
      <c r="A21" s="103" t="s">
        <v>256</v>
      </c>
      <c r="B21" s="104" t="s">
        <v>126</v>
      </c>
      <c r="C21" s="105" t="s">
        <v>127</v>
      </c>
      <c r="D21" s="106" t="s">
        <v>133</v>
      </c>
      <c r="E21" s="107" t="s">
        <v>353</v>
      </c>
      <c r="F21" s="2" t="s">
        <v>349</v>
      </c>
      <c r="G21" s="108"/>
      <c r="H21" s="109">
        <f>+H22</f>
        <v>1160.5</v>
      </c>
      <c r="I21" s="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9" s="36" customFormat="1" ht="19.5">
      <c r="A22" s="103" t="s">
        <v>232</v>
      </c>
      <c r="B22" s="104" t="s">
        <v>126</v>
      </c>
      <c r="C22" s="105" t="s">
        <v>127</v>
      </c>
      <c r="D22" s="106" t="s">
        <v>133</v>
      </c>
      <c r="E22" s="107" t="s">
        <v>353</v>
      </c>
      <c r="F22" s="2" t="s">
        <v>351</v>
      </c>
      <c r="G22" s="108"/>
      <c r="H22" s="109">
        <f>SUM(H23:H25)</f>
        <v>1160.5</v>
      </c>
      <c r="I22" s="15" t="s">
        <v>299</v>
      </c>
    </row>
    <row r="23" spans="1:9" s="36" customFormat="1" ht="43.5" customHeight="1">
      <c r="A23" s="110" t="s">
        <v>134</v>
      </c>
      <c r="B23" s="88" t="s">
        <v>126</v>
      </c>
      <c r="C23" s="88" t="s">
        <v>127</v>
      </c>
      <c r="D23" s="111" t="s">
        <v>133</v>
      </c>
      <c r="E23" s="107" t="s">
        <v>353</v>
      </c>
      <c r="F23" s="2" t="s">
        <v>351</v>
      </c>
      <c r="G23" s="108" t="s">
        <v>129</v>
      </c>
      <c r="H23" s="109">
        <v>1121.3</v>
      </c>
      <c r="I23" s="15"/>
    </row>
    <row r="24" spans="1:9" s="36" customFormat="1" ht="19.5">
      <c r="A24" s="326" t="s">
        <v>354</v>
      </c>
      <c r="B24" s="88" t="s">
        <v>126</v>
      </c>
      <c r="C24" s="88" t="s">
        <v>127</v>
      </c>
      <c r="D24" s="111" t="s">
        <v>133</v>
      </c>
      <c r="E24" s="107" t="s">
        <v>353</v>
      </c>
      <c r="F24" s="2" t="s">
        <v>351</v>
      </c>
      <c r="G24" s="108" t="s">
        <v>136</v>
      </c>
      <c r="H24" s="109">
        <v>21.7</v>
      </c>
      <c r="I24" s="15"/>
    </row>
    <row r="25" spans="1:9" s="36" customFormat="1" ht="18.75" customHeight="1">
      <c r="A25" s="114" t="s">
        <v>137</v>
      </c>
      <c r="B25" s="88" t="s">
        <v>126</v>
      </c>
      <c r="C25" s="88" t="s">
        <v>127</v>
      </c>
      <c r="D25" s="111" t="s">
        <v>133</v>
      </c>
      <c r="E25" s="107" t="s">
        <v>353</v>
      </c>
      <c r="F25" s="2" t="s">
        <v>351</v>
      </c>
      <c r="G25" s="108" t="s">
        <v>138</v>
      </c>
      <c r="H25" s="109">
        <f>30-12.5</f>
        <v>17.5</v>
      </c>
      <c r="I25" s="15"/>
    </row>
    <row r="26" spans="1:9" s="36" customFormat="1" ht="37.5" customHeight="1" hidden="1">
      <c r="A26" s="115" t="s">
        <v>145</v>
      </c>
      <c r="B26" s="93" t="s">
        <v>126</v>
      </c>
      <c r="C26" s="93" t="s">
        <v>127</v>
      </c>
      <c r="D26" s="116" t="s">
        <v>139</v>
      </c>
      <c r="E26" s="116"/>
      <c r="F26" s="117"/>
      <c r="G26" s="118"/>
      <c r="H26" s="119">
        <f>+H27</f>
        <v>0</v>
      </c>
      <c r="I26" s="15"/>
    </row>
    <row r="27" spans="1:38" s="37" customFormat="1" ht="19.5" customHeight="1" hidden="1">
      <c r="A27" s="95" t="s">
        <v>257</v>
      </c>
      <c r="B27" s="96" t="s">
        <v>126</v>
      </c>
      <c r="C27" s="97" t="s">
        <v>127</v>
      </c>
      <c r="D27" s="98" t="s">
        <v>139</v>
      </c>
      <c r="E27" s="112" t="s">
        <v>357</v>
      </c>
      <c r="F27" s="113" t="s">
        <v>349</v>
      </c>
      <c r="G27" s="101"/>
      <c r="H27" s="102">
        <f>H28</f>
        <v>0</v>
      </c>
      <c r="I27" s="1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s="37" customFormat="1" ht="19.5" customHeight="1" hidden="1">
      <c r="A28" s="103" t="s">
        <v>259</v>
      </c>
      <c r="B28" s="104" t="s">
        <v>126</v>
      </c>
      <c r="C28" s="105" t="s">
        <v>127</v>
      </c>
      <c r="D28" s="106" t="s">
        <v>139</v>
      </c>
      <c r="E28" s="107" t="s">
        <v>358</v>
      </c>
      <c r="F28" s="2" t="s">
        <v>349</v>
      </c>
      <c r="G28" s="108"/>
      <c r="H28" s="109">
        <f>+H29</f>
        <v>0</v>
      </c>
      <c r="I28" s="1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9" s="36" customFormat="1" ht="37.5" customHeight="1" hidden="1">
      <c r="A29" s="120" t="s">
        <v>261</v>
      </c>
      <c r="B29" s="104" t="s">
        <v>126</v>
      </c>
      <c r="C29" s="105" t="s">
        <v>127</v>
      </c>
      <c r="D29" s="106" t="s">
        <v>139</v>
      </c>
      <c r="E29" s="107" t="s">
        <v>258</v>
      </c>
      <c r="F29" s="2" t="s">
        <v>260</v>
      </c>
      <c r="G29" s="108"/>
      <c r="H29" s="109">
        <f>SUM(H30:H31)</f>
        <v>0</v>
      </c>
      <c r="I29" s="15"/>
    </row>
    <row r="30" spans="1:13" s="36" customFormat="1" ht="27.75" customHeight="1" hidden="1">
      <c r="A30" s="110" t="s">
        <v>140</v>
      </c>
      <c r="B30" s="88" t="s">
        <v>126</v>
      </c>
      <c r="C30" s="88" t="s">
        <v>127</v>
      </c>
      <c r="D30" s="111" t="s">
        <v>139</v>
      </c>
      <c r="E30" s="107" t="s">
        <v>258</v>
      </c>
      <c r="F30" s="2" t="s">
        <v>260</v>
      </c>
      <c r="G30" s="108" t="s">
        <v>141</v>
      </c>
      <c r="H30" s="109"/>
      <c r="I30" s="265" t="s">
        <v>315</v>
      </c>
      <c r="J30" s="266"/>
      <c r="K30" s="266"/>
      <c r="L30" s="266"/>
      <c r="M30" s="266"/>
    </row>
    <row r="31" spans="1:9" s="36" customFormat="1" ht="19.5" customHeight="1" hidden="1">
      <c r="A31" s="114"/>
      <c r="B31" s="88"/>
      <c r="C31" s="88"/>
      <c r="D31" s="111"/>
      <c r="E31" s="107"/>
      <c r="F31" s="2"/>
      <c r="G31" s="108" t="s">
        <v>314</v>
      </c>
      <c r="H31" s="109"/>
      <c r="I31" s="15"/>
    </row>
    <row r="32" spans="1:9" s="32" customFormat="1" ht="1.5" customHeight="1" hidden="1">
      <c r="A32" s="122" t="s">
        <v>142</v>
      </c>
      <c r="B32" s="93" t="s">
        <v>126</v>
      </c>
      <c r="C32" s="91" t="s">
        <v>127</v>
      </c>
      <c r="D32" s="89" t="s">
        <v>143</v>
      </c>
      <c r="E32" s="16"/>
      <c r="F32" s="19"/>
      <c r="G32" s="123"/>
      <c r="H32" s="92">
        <f>H33</f>
        <v>0</v>
      </c>
      <c r="I32" s="31"/>
    </row>
    <row r="33" spans="1:9" s="32" customFormat="1" ht="18.75" customHeight="1" hidden="1">
      <c r="A33" s="124" t="s">
        <v>265</v>
      </c>
      <c r="B33" s="96" t="s">
        <v>126</v>
      </c>
      <c r="C33" s="125" t="s">
        <v>127</v>
      </c>
      <c r="D33" s="126" t="s">
        <v>143</v>
      </c>
      <c r="E33" s="127" t="s">
        <v>359</v>
      </c>
      <c r="F33" s="128" t="s">
        <v>349</v>
      </c>
      <c r="G33" s="129"/>
      <c r="H33" s="92">
        <f>H34</f>
        <v>0</v>
      </c>
      <c r="I33" s="31"/>
    </row>
    <row r="34" spans="1:38" s="37" customFormat="1" ht="19.5" customHeight="1" hidden="1">
      <c r="A34" s="103" t="s">
        <v>269</v>
      </c>
      <c r="B34" s="104" t="s">
        <v>126</v>
      </c>
      <c r="C34" s="105" t="s">
        <v>127</v>
      </c>
      <c r="D34" s="106" t="s">
        <v>143</v>
      </c>
      <c r="E34" s="130" t="s">
        <v>360</v>
      </c>
      <c r="F34" s="131" t="s">
        <v>349</v>
      </c>
      <c r="G34" s="108"/>
      <c r="H34" s="109">
        <f>+H35</f>
        <v>0</v>
      </c>
      <c r="I34" s="1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s="37" customFormat="1" ht="19.5" customHeight="1" hidden="1">
      <c r="A35" s="103" t="s">
        <v>270</v>
      </c>
      <c r="B35" s="104" t="s">
        <v>126</v>
      </c>
      <c r="C35" s="105" t="s">
        <v>127</v>
      </c>
      <c r="D35" s="106" t="s">
        <v>143</v>
      </c>
      <c r="E35" s="130" t="s">
        <v>360</v>
      </c>
      <c r="F35" s="131" t="s">
        <v>361</v>
      </c>
      <c r="G35" s="108"/>
      <c r="H35" s="109">
        <f>+H36</f>
        <v>0</v>
      </c>
      <c r="I35" s="1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9" s="32" customFormat="1" ht="18" customHeight="1" hidden="1">
      <c r="A36" s="326" t="s">
        <v>354</v>
      </c>
      <c r="B36" s="88" t="s">
        <v>126</v>
      </c>
      <c r="C36" s="88" t="s">
        <v>127</v>
      </c>
      <c r="D36" s="88" t="s">
        <v>143</v>
      </c>
      <c r="E36" s="130" t="s">
        <v>360</v>
      </c>
      <c r="F36" s="131" t="s">
        <v>361</v>
      </c>
      <c r="G36" s="88" t="s">
        <v>136</v>
      </c>
      <c r="H36" s="121"/>
      <c r="I36" s="31" t="s">
        <v>299</v>
      </c>
    </row>
    <row r="37" spans="1:9" s="29" customFormat="1" ht="20.25" customHeight="1" hidden="1">
      <c r="A37" s="115" t="s">
        <v>273</v>
      </c>
      <c r="B37" s="93" t="s">
        <v>126</v>
      </c>
      <c r="C37" s="93" t="s">
        <v>127</v>
      </c>
      <c r="D37" s="132">
        <v>11</v>
      </c>
      <c r="E37" s="16"/>
      <c r="F37" s="19"/>
      <c r="G37" s="88"/>
      <c r="H37" s="92">
        <f>H38</f>
        <v>0</v>
      </c>
      <c r="I37" s="25"/>
    </row>
    <row r="38" spans="1:9" s="29" customFormat="1" ht="20.25" customHeight="1" hidden="1">
      <c r="A38" s="110" t="s">
        <v>193</v>
      </c>
      <c r="B38" s="96" t="s">
        <v>126</v>
      </c>
      <c r="C38" s="88" t="s">
        <v>127</v>
      </c>
      <c r="D38" s="133">
        <v>11</v>
      </c>
      <c r="E38" s="134" t="s">
        <v>271</v>
      </c>
      <c r="F38" s="135" t="s">
        <v>230</v>
      </c>
      <c r="G38" s="136"/>
      <c r="H38" s="137">
        <f>H39</f>
        <v>0</v>
      </c>
      <c r="I38" s="25"/>
    </row>
    <row r="39" spans="1:9" s="29" customFormat="1" ht="20.25" customHeight="1" hidden="1">
      <c r="A39" s="110" t="s">
        <v>194</v>
      </c>
      <c r="B39" s="104" t="s">
        <v>126</v>
      </c>
      <c r="C39" s="88" t="s">
        <v>127</v>
      </c>
      <c r="D39" s="133">
        <v>11</v>
      </c>
      <c r="E39" s="134" t="s">
        <v>272</v>
      </c>
      <c r="F39" s="138" t="s">
        <v>230</v>
      </c>
      <c r="G39" s="136"/>
      <c r="H39" s="137">
        <f>H40</f>
        <v>0</v>
      </c>
      <c r="I39" s="25"/>
    </row>
    <row r="40" spans="1:9" s="29" customFormat="1" ht="18.75" customHeight="1" hidden="1">
      <c r="A40" s="114" t="s">
        <v>274</v>
      </c>
      <c r="B40" s="104" t="s">
        <v>126</v>
      </c>
      <c r="C40" s="88" t="s">
        <v>127</v>
      </c>
      <c r="D40" s="133">
        <v>11</v>
      </c>
      <c r="E40" s="139" t="s">
        <v>272</v>
      </c>
      <c r="F40" s="140">
        <v>1403</v>
      </c>
      <c r="G40" s="136"/>
      <c r="H40" s="137">
        <f>H41</f>
        <v>0</v>
      </c>
      <c r="I40" s="25"/>
    </row>
    <row r="41" spans="1:9" s="29" customFormat="1" ht="20.25" customHeight="1" hidden="1">
      <c r="A41" s="114" t="s">
        <v>137</v>
      </c>
      <c r="B41" s="88" t="s">
        <v>126</v>
      </c>
      <c r="C41" s="88" t="s">
        <v>127</v>
      </c>
      <c r="D41" s="141">
        <v>11</v>
      </c>
      <c r="E41" s="134" t="s">
        <v>272</v>
      </c>
      <c r="F41" s="142">
        <v>1403</v>
      </c>
      <c r="G41" s="88" t="s">
        <v>138</v>
      </c>
      <c r="H41" s="43"/>
      <c r="I41" s="25" t="s">
        <v>299</v>
      </c>
    </row>
    <row r="42" spans="1:9" s="29" customFormat="1" ht="18.75">
      <c r="A42" s="94" t="s">
        <v>195</v>
      </c>
      <c r="B42" s="93" t="s">
        <v>126</v>
      </c>
      <c r="C42" s="89" t="s">
        <v>127</v>
      </c>
      <c r="D42" s="90" t="s">
        <v>196</v>
      </c>
      <c r="E42" s="143"/>
      <c r="F42" s="18"/>
      <c r="G42" s="91"/>
      <c r="H42" s="92">
        <f>H43+H47+H53+H58</f>
        <v>320.1</v>
      </c>
      <c r="I42" s="25"/>
    </row>
    <row r="43" spans="1:9" s="39" customFormat="1" ht="18.75" customHeight="1" hidden="1">
      <c r="A43" s="115"/>
      <c r="B43" s="96"/>
      <c r="C43" s="93"/>
      <c r="D43" s="116"/>
      <c r="E43" s="144"/>
      <c r="F43" s="145"/>
      <c r="G43" s="118"/>
      <c r="H43" s="92"/>
      <c r="I43" s="4"/>
    </row>
    <row r="44" spans="1:9" s="39" customFormat="1" ht="18.75" customHeight="1" hidden="1">
      <c r="A44" s="110"/>
      <c r="B44" s="104"/>
      <c r="C44" s="88"/>
      <c r="D44" s="111"/>
      <c r="E44" s="134"/>
      <c r="F44" s="138"/>
      <c r="G44" s="146"/>
      <c r="H44" s="147"/>
      <c r="I44" s="4"/>
    </row>
    <row r="45" spans="1:9" s="29" customFormat="1" ht="18.75" customHeight="1" hidden="1">
      <c r="A45" s="148"/>
      <c r="B45" s="104"/>
      <c r="C45" s="149"/>
      <c r="D45" s="150"/>
      <c r="E45" s="139"/>
      <c r="F45" s="140"/>
      <c r="G45" s="146"/>
      <c r="H45" s="147"/>
      <c r="I45" s="25"/>
    </row>
    <row r="46" spans="1:9" s="29" customFormat="1" ht="18.75" customHeight="1" hidden="1">
      <c r="A46" s="151"/>
      <c r="B46" s="88"/>
      <c r="C46" s="152"/>
      <c r="D46" s="152"/>
      <c r="E46" s="134"/>
      <c r="F46" s="142"/>
      <c r="G46" s="152"/>
      <c r="H46" s="43"/>
      <c r="I46" s="25"/>
    </row>
    <row r="47" spans="1:9" s="39" customFormat="1" ht="56.25">
      <c r="A47" s="115" t="s">
        <v>538</v>
      </c>
      <c r="B47" s="96" t="s">
        <v>126</v>
      </c>
      <c r="C47" s="93" t="s">
        <v>127</v>
      </c>
      <c r="D47" s="116" t="s">
        <v>196</v>
      </c>
      <c r="E47" s="144" t="s">
        <v>368</v>
      </c>
      <c r="F47" s="145" t="s">
        <v>349</v>
      </c>
      <c r="G47" s="118"/>
      <c r="H47" s="92">
        <f>+H48</f>
        <v>62</v>
      </c>
      <c r="I47" s="4"/>
    </row>
    <row r="48" spans="1:9" s="39" customFormat="1" ht="42.75" customHeight="1">
      <c r="A48" s="110" t="s">
        <v>80</v>
      </c>
      <c r="B48" s="104" t="s">
        <v>126</v>
      </c>
      <c r="C48" s="88" t="s">
        <v>127</v>
      </c>
      <c r="D48" s="111" t="s">
        <v>196</v>
      </c>
      <c r="E48" s="153" t="s">
        <v>369</v>
      </c>
      <c r="F48" s="154" t="s">
        <v>349</v>
      </c>
      <c r="G48" s="136"/>
      <c r="H48" s="137">
        <f>+H50</f>
        <v>62</v>
      </c>
      <c r="I48" s="4" t="s">
        <v>317</v>
      </c>
    </row>
    <row r="49" spans="1:9" s="39" customFormat="1" ht="42.75" customHeight="1">
      <c r="A49" s="507" t="s">
        <v>539</v>
      </c>
      <c r="B49" s="104" t="s">
        <v>126</v>
      </c>
      <c r="C49" s="88" t="s">
        <v>127</v>
      </c>
      <c r="D49" s="111" t="s">
        <v>196</v>
      </c>
      <c r="E49" s="139" t="s">
        <v>146</v>
      </c>
      <c r="F49" s="166" t="s">
        <v>349</v>
      </c>
      <c r="G49" s="136"/>
      <c r="H49" s="137">
        <f>H50</f>
        <v>62</v>
      </c>
      <c r="I49" s="4"/>
    </row>
    <row r="50" spans="1:249" s="36" customFormat="1" ht="19.5">
      <c r="A50" s="433" t="s">
        <v>240</v>
      </c>
      <c r="B50" s="104" t="s">
        <v>126</v>
      </c>
      <c r="C50" s="105" t="s">
        <v>127</v>
      </c>
      <c r="D50" s="106" t="s">
        <v>196</v>
      </c>
      <c r="E50" s="130" t="s">
        <v>146</v>
      </c>
      <c r="F50" s="131" t="s">
        <v>147</v>
      </c>
      <c r="G50" s="155"/>
      <c r="H50" s="156">
        <f>H51+H52</f>
        <v>62</v>
      </c>
      <c r="I50" s="4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</row>
    <row r="51" spans="1:249" s="36" customFormat="1" ht="48.75" customHeight="1">
      <c r="A51" s="267" t="s">
        <v>134</v>
      </c>
      <c r="B51" s="268" t="s">
        <v>126</v>
      </c>
      <c r="C51" s="269" t="s">
        <v>127</v>
      </c>
      <c r="D51" s="270" t="s">
        <v>196</v>
      </c>
      <c r="E51" s="784" t="s">
        <v>148</v>
      </c>
      <c r="F51" s="785"/>
      <c r="G51" s="272" t="s">
        <v>129</v>
      </c>
      <c r="H51" s="271">
        <v>2</v>
      </c>
      <c r="I51" s="4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</row>
    <row r="52" spans="1:249" s="36" customFormat="1" ht="19.5">
      <c r="A52" s="434" t="s">
        <v>354</v>
      </c>
      <c r="B52" s="88" t="s">
        <v>126</v>
      </c>
      <c r="C52" s="88" t="s">
        <v>127</v>
      </c>
      <c r="D52" s="88" t="s">
        <v>196</v>
      </c>
      <c r="E52" s="130" t="s">
        <v>146</v>
      </c>
      <c r="F52" s="131" t="s">
        <v>147</v>
      </c>
      <c r="G52" s="88" t="s">
        <v>136</v>
      </c>
      <c r="H52" s="43">
        <v>60</v>
      </c>
      <c r="I52" s="4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</row>
    <row r="53" spans="1:9" s="39" customFormat="1" ht="18.75">
      <c r="A53" s="157" t="s">
        <v>262</v>
      </c>
      <c r="B53" s="96" t="s">
        <v>126</v>
      </c>
      <c r="C53" s="125" t="s">
        <v>127</v>
      </c>
      <c r="D53" s="158">
        <v>13</v>
      </c>
      <c r="E53" s="159" t="s">
        <v>362</v>
      </c>
      <c r="F53" s="160" t="s">
        <v>349</v>
      </c>
      <c r="G53" s="161"/>
      <c r="H53" s="162">
        <f>+H54</f>
        <v>256.1</v>
      </c>
      <c r="I53" s="25" t="s">
        <v>197</v>
      </c>
    </row>
    <row r="54" spans="1:9" s="29" customFormat="1" ht="18.75">
      <c r="A54" s="110" t="s">
        <v>263</v>
      </c>
      <c r="B54" s="104" t="s">
        <v>126</v>
      </c>
      <c r="C54" s="163" t="s">
        <v>127</v>
      </c>
      <c r="D54" s="164">
        <v>13</v>
      </c>
      <c r="E54" s="165" t="s">
        <v>363</v>
      </c>
      <c r="F54" s="166" t="s">
        <v>349</v>
      </c>
      <c r="G54" s="167"/>
      <c r="H54" s="137">
        <f>H55</f>
        <v>256.1</v>
      </c>
      <c r="I54" s="25"/>
    </row>
    <row r="55" spans="1:9" s="29" customFormat="1" ht="18.75">
      <c r="A55" s="114" t="s">
        <v>264</v>
      </c>
      <c r="B55" s="104" t="s">
        <v>126</v>
      </c>
      <c r="C55" s="168" t="s">
        <v>127</v>
      </c>
      <c r="D55" s="164">
        <v>13</v>
      </c>
      <c r="E55" s="165" t="s">
        <v>363</v>
      </c>
      <c r="F55" s="166" t="s">
        <v>364</v>
      </c>
      <c r="G55" s="167"/>
      <c r="H55" s="137">
        <f>H56+H57</f>
        <v>256.1</v>
      </c>
      <c r="I55" s="25"/>
    </row>
    <row r="56" spans="1:9" s="29" customFormat="1" ht="18.75">
      <c r="A56" s="326" t="s">
        <v>354</v>
      </c>
      <c r="B56" s="88" t="s">
        <v>126</v>
      </c>
      <c r="C56" s="435" t="s">
        <v>127</v>
      </c>
      <c r="D56" s="436">
        <v>13</v>
      </c>
      <c r="E56" s="170" t="s">
        <v>363</v>
      </c>
      <c r="F56" s="135" t="s">
        <v>364</v>
      </c>
      <c r="G56" s="437" t="s">
        <v>136</v>
      </c>
      <c r="H56" s="171">
        <v>8.6</v>
      </c>
      <c r="I56" s="25" t="s">
        <v>299</v>
      </c>
    </row>
    <row r="57" spans="1:9" s="29" customFormat="1" ht="18.75" customHeight="1">
      <c r="A57" s="273" t="s">
        <v>137</v>
      </c>
      <c r="B57" s="274" t="s">
        <v>126</v>
      </c>
      <c r="C57" s="275" t="s">
        <v>127</v>
      </c>
      <c r="D57" s="276">
        <v>13</v>
      </c>
      <c r="E57" s="786" t="s">
        <v>365</v>
      </c>
      <c r="F57" s="787"/>
      <c r="G57" s="277" t="s">
        <v>138</v>
      </c>
      <c r="H57" s="278">
        <v>247.5</v>
      </c>
      <c r="I57" s="25"/>
    </row>
    <row r="58" spans="1:9" s="29" customFormat="1" ht="18.75">
      <c r="A58" s="172" t="s">
        <v>265</v>
      </c>
      <c r="B58" s="96" t="s">
        <v>126</v>
      </c>
      <c r="C58" s="173" t="s">
        <v>127</v>
      </c>
      <c r="D58" s="173" t="s">
        <v>196</v>
      </c>
      <c r="E58" s="174" t="s">
        <v>359</v>
      </c>
      <c r="F58" s="145" t="s">
        <v>349</v>
      </c>
      <c r="G58" s="175"/>
      <c r="H58" s="92">
        <f>+H59</f>
        <v>2</v>
      </c>
      <c r="I58" s="25"/>
    </row>
    <row r="59" spans="1:9" s="29" customFormat="1" ht="18.75">
      <c r="A59" s="176" t="s">
        <v>267</v>
      </c>
      <c r="B59" s="104" t="s">
        <v>126</v>
      </c>
      <c r="C59" s="123" t="s">
        <v>127</v>
      </c>
      <c r="D59" s="123" t="s">
        <v>196</v>
      </c>
      <c r="E59" s="177" t="s">
        <v>366</v>
      </c>
      <c r="F59" s="166" t="s">
        <v>349</v>
      </c>
      <c r="G59" s="178"/>
      <c r="H59" s="137">
        <f>+H60</f>
        <v>2</v>
      </c>
      <c r="I59" s="25"/>
    </row>
    <row r="60" spans="1:255" s="40" customFormat="1" ht="19.5">
      <c r="A60" s="114" t="s">
        <v>300</v>
      </c>
      <c r="B60" s="227" t="s">
        <v>126</v>
      </c>
      <c r="C60" s="8" t="s">
        <v>127</v>
      </c>
      <c r="D60" s="8">
        <v>13</v>
      </c>
      <c r="E60" s="228" t="s">
        <v>366</v>
      </c>
      <c r="F60" s="229" t="s">
        <v>367</v>
      </c>
      <c r="G60" s="8"/>
      <c r="H60" s="230">
        <f>SUM(H61:H61)</f>
        <v>2</v>
      </c>
      <c r="I60" s="58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</row>
    <row r="61" spans="1:255" s="40" customFormat="1" ht="16.5" customHeight="1">
      <c r="A61" s="326" t="s">
        <v>354</v>
      </c>
      <c r="B61" s="8" t="s">
        <v>126</v>
      </c>
      <c r="C61" s="8" t="s">
        <v>127</v>
      </c>
      <c r="D61" s="8">
        <v>13</v>
      </c>
      <c r="E61" s="228" t="s">
        <v>366</v>
      </c>
      <c r="F61" s="229" t="s">
        <v>367</v>
      </c>
      <c r="G61" s="8" t="s">
        <v>136</v>
      </c>
      <c r="H61" s="230">
        <v>2</v>
      </c>
      <c r="I61" s="58" t="s">
        <v>316</v>
      </c>
      <c r="J61" s="42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</row>
    <row r="62" spans="1:255" s="40" customFormat="1" ht="19.5" hidden="1">
      <c r="A62" s="103" t="s">
        <v>256</v>
      </c>
      <c r="B62" s="8" t="s">
        <v>126</v>
      </c>
      <c r="C62" s="8" t="s">
        <v>127</v>
      </c>
      <c r="D62" s="264" t="s">
        <v>196</v>
      </c>
      <c r="E62" s="228" t="s">
        <v>353</v>
      </c>
      <c r="F62" s="229" t="s">
        <v>349</v>
      </c>
      <c r="G62" s="342"/>
      <c r="H62" s="230">
        <f>H63</f>
        <v>0</v>
      </c>
      <c r="I62" s="58"/>
      <c r="J62" s="42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</row>
    <row r="63" spans="1:255" s="40" customFormat="1" ht="21" customHeight="1" hidden="1">
      <c r="A63" s="433" t="s">
        <v>356</v>
      </c>
      <c r="B63" s="8" t="s">
        <v>126</v>
      </c>
      <c r="C63" s="8" t="s">
        <v>127</v>
      </c>
      <c r="D63" s="264" t="s">
        <v>196</v>
      </c>
      <c r="E63" s="228" t="s">
        <v>353</v>
      </c>
      <c r="F63" s="229" t="s">
        <v>355</v>
      </c>
      <c r="G63" s="342"/>
      <c r="H63" s="230">
        <f>H64+H65</f>
        <v>0</v>
      </c>
      <c r="I63" s="58"/>
      <c r="J63" s="42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</row>
    <row r="64" spans="1:255" s="40" customFormat="1" ht="43.5" customHeight="1" hidden="1">
      <c r="A64" s="110" t="s">
        <v>134</v>
      </c>
      <c r="B64" s="8" t="s">
        <v>126</v>
      </c>
      <c r="C64" s="8" t="s">
        <v>127</v>
      </c>
      <c r="D64" s="264" t="s">
        <v>196</v>
      </c>
      <c r="E64" s="228" t="s">
        <v>353</v>
      </c>
      <c r="F64" s="229" t="s">
        <v>355</v>
      </c>
      <c r="G64" s="342" t="s">
        <v>129</v>
      </c>
      <c r="H64" s="230"/>
      <c r="I64" s="58"/>
      <c r="J64" s="42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</row>
    <row r="65" spans="1:255" s="40" customFormat="1" ht="19.5" customHeight="1" hidden="1">
      <c r="A65" s="326" t="s">
        <v>354</v>
      </c>
      <c r="B65" s="341" t="s">
        <v>126</v>
      </c>
      <c r="C65" s="8" t="s">
        <v>127</v>
      </c>
      <c r="D65" s="264" t="s">
        <v>196</v>
      </c>
      <c r="E65" s="228" t="s">
        <v>353</v>
      </c>
      <c r="F65" s="229" t="s">
        <v>355</v>
      </c>
      <c r="G65" s="342" t="s">
        <v>136</v>
      </c>
      <c r="H65" s="230"/>
      <c r="I65" s="58"/>
      <c r="J65" s="42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</row>
    <row r="66" spans="1:9" s="29" customFormat="1" ht="18.75">
      <c r="A66" s="179" t="s">
        <v>198</v>
      </c>
      <c r="B66" s="180" t="s">
        <v>126</v>
      </c>
      <c r="C66" s="181" t="s">
        <v>128</v>
      </c>
      <c r="D66" s="182"/>
      <c r="E66" s="183"/>
      <c r="F66" s="184"/>
      <c r="G66" s="185"/>
      <c r="H66" s="92">
        <f>+H67</f>
        <v>138.038</v>
      </c>
      <c r="I66" s="25"/>
    </row>
    <row r="67" spans="1:9" s="29" customFormat="1" ht="18.75">
      <c r="A67" s="179" t="s">
        <v>199</v>
      </c>
      <c r="B67" s="93" t="s">
        <v>126</v>
      </c>
      <c r="C67" s="181" t="s">
        <v>128</v>
      </c>
      <c r="D67" s="181" t="s">
        <v>200</v>
      </c>
      <c r="E67" s="186"/>
      <c r="F67" s="187"/>
      <c r="G67" s="181"/>
      <c r="H67" s="92">
        <f>H68</f>
        <v>138.038</v>
      </c>
      <c r="I67" s="25"/>
    </row>
    <row r="68" spans="1:9" s="39" customFormat="1" ht="18.75">
      <c r="A68" s="172" t="s">
        <v>265</v>
      </c>
      <c r="B68" s="96" t="s">
        <v>126</v>
      </c>
      <c r="C68" s="173" t="s">
        <v>128</v>
      </c>
      <c r="D68" s="173" t="s">
        <v>200</v>
      </c>
      <c r="E68" s="174" t="s">
        <v>359</v>
      </c>
      <c r="F68" s="145" t="s">
        <v>349</v>
      </c>
      <c r="G68" s="175"/>
      <c r="H68" s="92">
        <f>H69</f>
        <v>138.038</v>
      </c>
      <c r="I68" s="4"/>
    </row>
    <row r="69" spans="1:9" s="29" customFormat="1" ht="18.75">
      <c r="A69" s="176" t="s">
        <v>267</v>
      </c>
      <c r="B69" s="104" t="s">
        <v>126</v>
      </c>
      <c r="C69" s="123" t="s">
        <v>128</v>
      </c>
      <c r="D69" s="123" t="s">
        <v>200</v>
      </c>
      <c r="E69" s="177" t="s">
        <v>366</v>
      </c>
      <c r="F69" s="166" t="s">
        <v>349</v>
      </c>
      <c r="G69" s="178"/>
      <c r="H69" s="137">
        <f>H70</f>
        <v>138.038</v>
      </c>
      <c r="I69" s="25"/>
    </row>
    <row r="70" spans="1:9" s="29" customFormat="1" ht="18.75">
      <c r="A70" s="176" t="s">
        <v>268</v>
      </c>
      <c r="B70" s="104" t="s">
        <v>126</v>
      </c>
      <c r="C70" s="188" t="s">
        <v>128</v>
      </c>
      <c r="D70" s="188" t="s">
        <v>200</v>
      </c>
      <c r="E70" s="177" t="s">
        <v>366</v>
      </c>
      <c r="F70" s="166" t="s">
        <v>370</v>
      </c>
      <c r="G70" s="188"/>
      <c r="H70" s="137">
        <f>SUM(H71:H72)</f>
        <v>138.038</v>
      </c>
      <c r="I70" s="25"/>
    </row>
    <row r="71" spans="1:9" s="29" customFormat="1" ht="39.75" customHeight="1">
      <c r="A71" s="110" t="s">
        <v>134</v>
      </c>
      <c r="B71" s="88" t="s">
        <v>126</v>
      </c>
      <c r="C71" s="88" t="s">
        <v>128</v>
      </c>
      <c r="D71" s="88" t="s">
        <v>200</v>
      </c>
      <c r="E71" s="177" t="s">
        <v>366</v>
      </c>
      <c r="F71" s="231" t="s">
        <v>370</v>
      </c>
      <c r="G71" s="88" t="s">
        <v>129</v>
      </c>
      <c r="H71" s="43">
        <v>138.038</v>
      </c>
      <c r="I71" s="25"/>
    </row>
    <row r="72" spans="1:9" s="29" customFormat="1" ht="21.75" customHeight="1" hidden="1">
      <c r="A72" s="326" t="s">
        <v>354</v>
      </c>
      <c r="B72" s="88" t="s">
        <v>126</v>
      </c>
      <c r="C72" s="88" t="s">
        <v>128</v>
      </c>
      <c r="D72" s="88" t="s">
        <v>200</v>
      </c>
      <c r="E72" s="177" t="s">
        <v>366</v>
      </c>
      <c r="F72" s="231" t="s">
        <v>370</v>
      </c>
      <c r="G72" s="88" t="s">
        <v>136</v>
      </c>
      <c r="H72" s="43"/>
      <c r="I72" s="25" t="s">
        <v>299</v>
      </c>
    </row>
    <row r="73" spans="1:9" s="44" customFormat="1" ht="18.75">
      <c r="A73" s="87" t="s">
        <v>201</v>
      </c>
      <c r="B73" s="180" t="s">
        <v>126</v>
      </c>
      <c r="C73" s="189" t="s">
        <v>200</v>
      </c>
      <c r="D73" s="189"/>
      <c r="E73" s="183"/>
      <c r="F73" s="184"/>
      <c r="G73" s="189"/>
      <c r="H73" s="190">
        <f>+H74+H84</f>
        <v>1</v>
      </c>
      <c r="I73" s="24"/>
    </row>
    <row r="74" spans="1:9" s="44" customFormat="1" ht="22.5">
      <c r="A74" s="223" t="s">
        <v>294</v>
      </c>
      <c r="B74" s="93" t="s">
        <v>126</v>
      </c>
      <c r="C74" s="189" t="s">
        <v>200</v>
      </c>
      <c r="D74" s="189" t="s">
        <v>221</v>
      </c>
      <c r="E74" s="186"/>
      <c r="F74" s="187"/>
      <c r="G74" s="89"/>
      <c r="H74" s="92">
        <f>H75</f>
        <v>1</v>
      </c>
      <c r="I74" s="24"/>
    </row>
    <row r="75" spans="1:9" s="45" customFormat="1" ht="51.75" customHeight="1">
      <c r="A75" s="232" t="s">
        <v>70</v>
      </c>
      <c r="B75" s="233" t="s">
        <v>126</v>
      </c>
      <c r="C75" s="234" t="s">
        <v>200</v>
      </c>
      <c r="D75" s="234" t="s">
        <v>221</v>
      </c>
      <c r="E75" s="174" t="s">
        <v>371</v>
      </c>
      <c r="F75" s="145" t="s">
        <v>349</v>
      </c>
      <c r="G75" s="93"/>
      <c r="H75" s="119">
        <f>H80+H76</f>
        <v>1</v>
      </c>
      <c r="I75" s="26"/>
    </row>
    <row r="76" spans="1:9" s="44" customFormat="1" ht="18.75">
      <c r="A76" s="328" t="s">
        <v>376</v>
      </c>
      <c r="B76" s="227" t="s">
        <v>126</v>
      </c>
      <c r="C76" s="8" t="s">
        <v>200</v>
      </c>
      <c r="D76" s="8" t="s">
        <v>221</v>
      </c>
      <c r="E76" s="177" t="s">
        <v>372</v>
      </c>
      <c r="F76" s="166" t="s">
        <v>349</v>
      </c>
      <c r="G76" s="88"/>
      <c r="H76" s="43">
        <f>H77</f>
        <v>1</v>
      </c>
      <c r="I76" s="24"/>
    </row>
    <row r="77" spans="1:9" s="44" customFormat="1" ht="42" customHeight="1">
      <c r="A77" s="714" t="s">
        <v>647</v>
      </c>
      <c r="B77" s="227" t="s">
        <v>126</v>
      </c>
      <c r="C77" s="8" t="s">
        <v>200</v>
      </c>
      <c r="D77" s="8" t="s">
        <v>221</v>
      </c>
      <c r="E77" s="177" t="s">
        <v>374</v>
      </c>
      <c r="F77" s="166" t="s">
        <v>349</v>
      </c>
      <c r="G77" s="88"/>
      <c r="H77" s="43">
        <f>H78</f>
        <v>1</v>
      </c>
      <c r="I77" s="24"/>
    </row>
    <row r="78" spans="1:9" s="29" customFormat="1" ht="20.25" customHeight="1">
      <c r="A78" s="621" t="s">
        <v>424</v>
      </c>
      <c r="B78" s="104" t="s">
        <v>126</v>
      </c>
      <c r="C78" s="191" t="s">
        <v>200</v>
      </c>
      <c r="D78" s="191" t="s">
        <v>221</v>
      </c>
      <c r="E78" s="177" t="s">
        <v>374</v>
      </c>
      <c r="F78" s="166" t="s">
        <v>375</v>
      </c>
      <c r="G78" s="88"/>
      <c r="H78" s="137">
        <f>+H79</f>
        <v>1</v>
      </c>
      <c r="I78" s="25"/>
    </row>
    <row r="79" spans="1:9" s="29" customFormat="1" ht="18.75" customHeight="1">
      <c r="A79" s="326" t="s">
        <v>354</v>
      </c>
      <c r="B79" s="8" t="s">
        <v>126</v>
      </c>
      <c r="C79" s="235" t="s">
        <v>200</v>
      </c>
      <c r="D79" s="235" t="s">
        <v>221</v>
      </c>
      <c r="E79" s="177" t="s">
        <v>374</v>
      </c>
      <c r="F79" s="166" t="s">
        <v>375</v>
      </c>
      <c r="G79" s="88" t="s">
        <v>136</v>
      </c>
      <c r="H79" s="43">
        <v>1</v>
      </c>
      <c r="I79" s="25" t="s">
        <v>299</v>
      </c>
    </row>
    <row r="80" spans="1:9" s="29" customFormat="1" ht="75" customHeight="1" hidden="1">
      <c r="A80" s="438" t="s">
        <v>541</v>
      </c>
      <c r="B80" s="274" t="s">
        <v>126</v>
      </c>
      <c r="C80" s="279" t="s">
        <v>200</v>
      </c>
      <c r="D80" s="279" t="s">
        <v>221</v>
      </c>
      <c r="E80" s="741" t="s">
        <v>377</v>
      </c>
      <c r="F80" s="742"/>
      <c r="G80" s="274"/>
      <c r="H80" s="280">
        <f>H81</f>
        <v>0</v>
      </c>
      <c r="I80" s="25"/>
    </row>
    <row r="81" spans="1:9" s="29" customFormat="1" ht="37.5" customHeight="1" hidden="1">
      <c r="A81" s="340" t="s">
        <v>373</v>
      </c>
      <c r="B81" s="274" t="s">
        <v>126</v>
      </c>
      <c r="C81" s="279" t="s">
        <v>200</v>
      </c>
      <c r="D81" s="279" t="s">
        <v>221</v>
      </c>
      <c r="E81" s="323" t="s">
        <v>378</v>
      </c>
      <c r="F81" s="324" t="s">
        <v>349</v>
      </c>
      <c r="G81" s="274"/>
      <c r="H81" s="280">
        <f>H82</f>
        <v>0</v>
      </c>
      <c r="I81" s="25"/>
    </row>
    <row r="82" spans="1:9" s="29" customFormat="1" ht="37.5" customHeight="1" hidden="1">
      <c r="A82" s="439" t="s">
        <v>324</v>
      </c>
      <c r="B82" s="274" t="s">
        <v>126</v>
      </c>
      <c r="C82" s="279" t="s">
        <v>200</v>
      </c>
      <c r="D82" s="279" t="s">
        <v>221</v>
      </c>
      <c r="E82" s="788" t="s">
        <v>379</v>
      </c>
      <c r="F82" s="789"/>
      <c r="G82" s="274"/>
      <c r="H82" s="280">
        <f>H83</f>
        <v>0</v>
      </c>
      <c r="I82" s="25"/>
    </row>
    <row r="83" spans="1:9" s="29" customFormat="1" ht="18.75" customHeight="1" hidden="1">
      <c r="A83" s="326" t="s">
        <v>354</v>
      </c>
      <c r="B83" s="274" t="s">
        <v>126</v>
      </c>
      <c r="C83" s="279" t="s">
        <v>200</v>
      </c>
      <c r="D83" s="279" t="s">
        <v>221</v>
      </c>
      <c r="E83" s="741" t="s">
        <v>379</v>
      </c>
      <c r="F83" s="742"/>
      <c r="G83" s="274" t="s">
        <v>136</v>
      </c>
      <c r="H83" s="280"/>
      <c r="I83" s="25"/>
    </row>
    <row r="84" spans="1:9" s="39" customFormat="1" ht="18.75" customHeight="1" hidden="1">
      <c r="A84" s="192" t="s">
        <v>202</v>
      </c>
      <c r="B84" s="93" t="s">
        <v>126</v>
      </c>
      <c r="C84" s="181" t="s">
        <v>200</v>
      </c>
      <c r="D84" s="181">
        <v>14</v>
      </c>
      <c r="E84" s="186"/>
      <c r="F84" s="187"/>
      <c r="G84" s="181"/>
      <c r="H84" s="92">
        <f>+H85</f>
        <v>0</v>
      </c>
      <c r="I84" s="4"/>
    </row>
    <row r="85" spans="1:9" s="39" customFormat="1" ht="56.25" customHeight="1" hidden="1">
      <c r="A85" s="193" t="s">
        <v>149</v>
      </c>
      <c r="B85" s="96" t="s">
        <v>126</v>
      </c>
      <c r="C85" s="181" t="s">
        <v>200</v>
      </c>
      <c r="D85" s="181">
        <v>14</v>
      </c>
      <c r="E85" s="174" t="s">
        <v>150</v>
      </c>
      <c r="F85" s="145" t="s">
        <v>349</v>
      </c>
      <c r="G85" s="181"/>
      <c r="H85" s="92">
        <f>+H86</f>
        <v>0</v>
      </c>
      <c r="I85" s="4"/>
    </row>
    <row r="86" spans="1:9" s="29" customFormat="1" ht="56.25" customHeight="1" hidden="1">
      <c r="A86" s="440" t="s">
        <v>151</v>
      </c>
      <c r="B86" s="104" t="s">
        <v>126</v>
      </c>
      <c r="C86" s="195" t="s">
        <v>200</v>
      </c>
      <c r="D86" s="195" t="s">
        <v>203</v>
      </c>
      <c r="E86" s="177" t="s">
        <v>152</v>
      </c>
      <c r="F86" s="166" t="s">
        <v>349</v>
      </c>
      <c r="G86" s="195"/>
      <c r="H86" s="137">
        <f>H87</f>
        <v>0</v>
      </c>
      <c r="I86" s="25"/>
    </row>
    <row r="87" spans="1:10" s="29" customFormat="1" ht="37.5" customHeight="1" hidden="1">
      <c r="A87" s="329" t="s">
        <v>153</v>
      </c>
      <c r="B87" s="104" t="s">
        <v>126</v>
      </c>
      <c r="C87" s="195" t="s">
        <v>200</v>
      </c>
      <c r="D87" s="195" t="s">
        <v>203</v>
      </c>
      <c r="E87" s="177" t="s">
        <v>382</v>
      </c>
      <c r="F87" s="166" t="s">
        <v>349</v>
      </c>
      <c r="G87" s="195"/>
      <c r="H87" s="137">
        <f>H88</f>
        <v>0</v>
      </c>
      <c r="I87" s="25"/>
      <c r="J87" s="29" t="s">
        <v>380</v>
      </c>
    </row>
    <row r="88" spans="1:9" s="29" customFormat="1" ht="42.75" customHeight="1" hidden="1">
      <c r="A88" s="176" t="s">
        <v>241</v>
      </c>
      <c r="B88" s="104" t="s">
        <v>126</v>
      </c>
      <c r="C88" s="188" t="s">
        <v>200</v>
      </c>
      <c r="D88" s="188">
        <v>14</v>
      </c>
      <c r="E88" s="177" t="s">
        <v>382</v>
      </c>
      <c r="F88" s="166" t="s">
        <v>381</v>
      </c>
      <c r="G88" s="88"/>
      <c r="H88" s="137">
        <f>H89</f>
        <v>0</v>
      </c>
      <c r="I88" s="25"/>
    </row>
    <row r="89" spans="1:9" s="29" customFormat="1" ht="18.75" customHeight="1" hidden="1">
      <c r="A89" s="326" t="s">
        <v>354</v>
      </c>
      <c r="B89" s="88" t="s">
        <v>126</v>
      </c>
      <c r="C89" s="188" t="s">
        <v>200</v>
      </c>
      <c r="D89" s="188">
        <v>14</v>
      </c>
      <c r="E89" s="196" t="s">
        <v>382</v>
      </c>
      <c r="F89" s="135" t="s">
        <v>381</v>
      </c>
      <c r="G89" s="88" t="s">
        <v>136</v>
      </c>
      <c r="H89" s="43"/>
      <c r="I89" s="25" t="s">
        <v>299</v>
      </c>
    </row>
    <row r="90" spans="1:9" s="29" customFormat="1" ht="24" customHeight="1">
      <c r="A90" s="94" t="s">
        <v>204</v>
      </c>
      <c r="B90" s="180" t="s">
        <v>126</v>
      </c>
      <c r="C90" s="89" t="s">
        <v>133</v>
      </c>
      <c r="D90" s="197"/>
      <c r="E90" s="197"/>
      <c r="F90" s="198"/>
      <c r="G90" s="91"/>
      <c r="H90" s="92">
        <f>H91+H104</f>
        <v>2</v>
      </c>
      <c r="I90" s="25"/>
    </row>
    <row r="91" spans="1:9" s="29" customFormat="1" ht="18.75" hidden="1">
      <c r="A91" s="94" t="s">
        <v>304</v>
      </c>
      <c r="B91" s="256" t="s">
        <v>126</v>
      </c>
      <c r="C91" s="89" t="s">
        <v>133</v>
      </c>
      <c r="D91" s="90" t="s">
        <v>303</v>
      </c>
      <c r="E91" s="90"/>
      <c r="F91" s="91"/>
      <c r="G91" s="91"/>
      <c r="H91" s="92">
        <f>H92</f>
        <v>0</v>
      </c>
      <c r="I91" s="25"/>
    </row>
    <row r="92" spans="1:9" s="29" customFormat="1" ht="46.5" customHeight="1" hidden="1">
      <c r="A92" s="193" t="s">
        <v>71</v>
      </c>
      <c r="B92" s="256" t="s">
        <v>126</v>
      </c>
      <c r="C92" s="89" t="s">
        <v>133</v>
      </c>
      <c r="D92" s="90" t="s">
        <v>303</v>
      </c>
      <c r="E92" s="90" t="s">
        <v>386</v>
      </c>
      <c r="F92" s="91" t="s">
        <v>349</v>
      </c>
      <c r="G92" s="91"/>
      <c r="H92" s="92">
        <f>H93+H100</f>
        <v>0</v>
      </c>
      <c r="I92" s="25"/>
    </row>
    <row r="93" spans="1:9" s="29" customFormat="1" ht="54.75" customHeight="1" hidden="1">
      <c r="A93" s="194" t="s">
        <v>72</v>
      </c>
      <c r="B93" s="256" t="s">
        <v>126</v>
      </c>
      <c r="C93" s="89" t="s">
        <v>133</v>
      </c>
      <c r="D93" s="90" t="s">
        <v>303</v>
      </c>
      <c r="E93" s="90" t="s">
        <v>385</v>
      </c>
      <c r="F93" s="91" t="s">
        <v>349</v>
      </c>
      <c r="G93" s="91"/>
      <c r="H93" s="92">
        <f>H95</f>
        <v>0</v>
      </c>
      <c r="I93" s="25"/>
    </row>
    <row r="94" spans="1:9" s="29" customFormat="1" ht="37.5" hidden="1">
      <c r="A94" s="441" t="s">
        <v>406</v>
      </c>
      <c r="B94" s="256" t="s">
        <v>126</v>
      </c>
      <c r="C94" s="89" t="s">
        <v>133</v>
      </c>
      <c r="D94" s="90" t="s">
        <v>303</v>
      </c>
      <c r="E94" s="90" t="s">
        <v>383</v>
      </c>
      <c r="F94" s="91" t="s">
        <v>349</v>
      </c>
      <c r="G94" s="91"/>
      <c r="H94" s="92">
        <f>H95</f>
        <v>0</v>
      </c>
      <c r="I94" s="25"/>
    </row>
    <row r="95" spans="1:9" s="29" customFormat="1" ht="37.5" hidden="1">
      <c r="A95" s="469" t="s">
        <v>542</v>
      </c>
      <c r="B95" s="256" t="s">
        <v>126</v>
      </c>
      <c r="C95" s="89" t="s">
        <v>133</v>
      </c>
      <c r="D95" s="90" t="s">
        <v>303</v>
      </c>
      <c r="E95" s="90" t="s">
        <v>383</v>
      </c>
      <c r="F95" s="91" t="s">
        <v>388</v>
      </c>
      <c r="G95" s="91"/>
      <c r="H95" s="92">
        <f>H96</f>
        <v>0</v>
      </c>
      <c r="I95" s="25"/>
    </row>
    <row r="96" spans="1:9" s="29" customFormat="1" ht="18.75" hidden="1">
      <c r="A96" s="326" t="s">
        <v>354</v>
      </c>
      <c r="B96" s="256" t="s">
        <v>126</v>
      </c>
      <c r="C96" s="89" t="s">
        <v>133</v>
      </c>
      <c r="D96" s="90" t="s">
        <v>303</v>
      </c>
      <c r="E96" s="90" t="s">
        <v>383</v>
      </c>
      <c r="F96" s="91" t="s">
        <v>388</v>
      </c>
      <c r="G96" s="91" t="s">
        <v>136</v>
      </c>
      <c r="H96" s="92"/>
      <c r="I96" s="25"/>
    </row>
    <row r="97" spans="1:9" s="29" customFormat="1" ht="26.25" customHeight="1" hidden="1">
      <c r="A97" s="340" t="s">
        <v>407</v>
      </c>
      <c r="B97" s="256" t="s">
        <v>126</v>
      </c>
      <c r="C97" s="89" t="s">
        <v>133</v>
      </c>
      <c r="D97" s="90" t="s">
        <v>303</v>
      </c>
      <c r="E97" s="90" t="s">
        <v>387</v>
      </c>
      <c r="F97" s="91" t="s">
        <v>349</v>
      </c>
      <c r="G97" s="91"/>
      <c r="H97" s="92">
        <f>H98</f>
        <v>0</v>
      </c>
      <c r="I97" s="25"/>
    </row>
    <row r="98" spans="1:9" s="29" customFormat="1" ht="37.5" customHeight="1" hidden="1">
      <c r="A98" s="469" t="s">
        <v>543</v>
      </c>
      <c r="B98" s="256" t="s">
        <v>126</v>
      </c>
      <c r="C98" s="89" t="s">
        <v>133</v>
      </c>
      <c r="D98" s="90" t="s">
        <v>303</v>
      </c>
      <c r="E98" s="90" t="s">
        <v>387</v>
      </c>
      <c r="F98" s="91" t="s">
        <v>384</v>
      </c>
      <c r="G98" s="91"/>
      <c r="H98" s="92">
        <f>H99</f>
        <v>0</v>
      </c>
      <c r="I98" s="25"/>
    </row>
    <row r="99" spans="1:9" s="29" customFormat="1" ht="18.75" customHeight="1" hidden="1">
      <c r="A99" s="326" t="s">
        <v>302</v>
      </c>
      <c r="B99" s="256" t="s">
        <v>126</v>
      </c>
      <c r="C99" s="89" t="s">
        <v>133</v>
      </c>
      <c r="D99" s="90" t="s">
        <v>303</v>
      </c>
      <c r="E99" s="90" t="s">
        <v>385</v>
      </c>
      <c r="F99" s="91" t="s">
        <v>384</v>
      </c>
      <c r="G99" s="91" t="s">
        <v>301</v>
      </c>
      <c r="H99" s="92"/>
      <c r="I99" s="25"/>
    </row>
    <row r="100" spans="1:9" s="29" customFormat="1" ht="52.5" customHeight="1" hidden="1">
      <c r="A100" s="470" t="s">
        <v>544</v>
      </c>
      <c r="B100" s="256" t="s">
        <v>126</v>
      </c>
      <c r="C100" s="89" t="s">
        <v>133</v>
      </c>
      <c r="D100" s="90" t="s">
        <v>303</v>
      </c>
      <c r="E100" s="782" t="s">
        <v>389</v>
      </c>
      <c r="F100" s="783"/>
      <c r="G100" s="91"/>
      <c r="H100" s="92">
        <f>H102</f>
        <v>0</v>
      </c>
      <c r="I100" s="25"/>
    </row>
    <row r="101" spans="1:10" s="29" customFormat="1" ht="52.5" customHeight="1" hidden="1">
      <c r="A101" s="471" t="s">
        <v>154</v>
      </c>
      <c r="B101" s="256" t="s">
        <v>126</v>
      </c>
      <c r="C101" s="89" t="s">
        <v>133</v>
      </c>
      <c r="D101" s="90" t="s">
        <v>303</v>
      </c>
      <c r="E101" s="90" t="s">
        <v>391</v>
      </c>
      <c r="F101" s="145" t="s">
        <v>349</v>
      </c>
      <c r="G101" s="91"/>
      <c r="H101" s="92">
        <f>H102</f>
        <v>0</v>
      </c>
      <c r="I101" s="25"/>
      <c r="J101" s="330" t="s">
        <v>392</v>
      </c>
    </row>
    <row r="102" spans="1:9" s="29" customFormat="1" ht="18.75" customHeight="1" hidden="1">
      <c r="A102" s="472" t="s">
        <v>325</v>
      </c>
      <c r="B102" s="256" t="s">
        <v>126</v>
      </c>
      <c r="C102" s="89" t="s">
        <v>133</v>
      </c>
      <c r="D102" s="90" t="s">
        <v>303</v>
      </c>
      <c r="E102" s="782" t="s">
        <v>390</v>
      </c>
      <c r="F102" s="783"/>
      <c r="G102" s="91"/>
      <c r="H102" s="92">
        <f>H103</f>
        <v>0</v>
      </c>
      <c r="I102" s="25"/>
    </row>
    <row r="103" spans="1:9" s="29" customFormat="1" ht="18.75" customHeight="1" hidden="1">
      <c r="A103" s="326" t="s">
        <v>354</v>
      </c>
      <c r="B103" s="256" t="s">
        <v>126</v>
      </c>
      <c r="C103" s="89" t="s">
        <v>133</v>
      </c>
      <c r="D103" s="90" t="s">
        <v>303</v>
      </c>
      <c r="E103" s="782" t="s">
        <v>390</v>
      </c>
      <c r="F103" s="783"/>
      <c r="G103" s="91" t="s">
        <v>136</v>
      </c>
      <c r="H103" s="92"/>
      <c r="I103" s="25"/>
    </row>
    <row r="104" spans="1:9" s="29" customFormat="1" ht="22.5" customHeight="1">
      <c r="A104" s="115" t="s">
        <v>205</v>
      </c>
      <c r="B104" s="93" t="s">
        <v>126</v>
      </c>
      <c r="C104" s="93" t="s">
        <v>133</v>
      </c>
      <c r="D104" s="116">
        <v>12</v>
      </c>
      <c r="E104" s="144"/>
      <c r="F104" s="145"/>
      <c r="G104" s="118"/>
      <c r="H104" s="119">
        <f>H105+H112+H117+H122+H131+H120</f>
        <v>2</v>
      </c>
      <c r="I104" s="25"/>
    </row>
    <row r="105" spans="1:9" s="29" customFormat="1" ht="37.5" customHeight="1" hidden="1">
      <c r="A105" s="473" t="s">
        <v>545</v>
      </c>
      <c r="B105" s="284" t="s">
        <v>126</v>
      </c>
      <c r="C105" s="284" t="s">
        <v>133</v>
      </c>
      <c r="D105" s="474" t="s">
        <v>206</v>
      </c>
      <c r="E105" s="778" t="s">
        <v>155</v>
      </c>
      <c r="F105" s="779"/>
      <c r="G105" s="475"/>
      <c r="H105" s="285">
        <f>H106</f>
        <v>0</v>
      </c>
      <c r="I105" s="25"/>
    </row>
    <row r="106" spans="1:9" s="29" customFormat="1" ht="56.25" customHeight="1" hidden="1">
      <c r="A106" s="476" t="s">
        <v>336</v>
      </c>
      <c r="B106" s="284" t="s">
        <v>126</v>
      </c>
      <c r="C106" s="284" t="s">
        <v>133</v>
      </c>
      <c r="D106" s="474" t="s">
        <v>206</v>
      </c>
      <c r="E106" s="780" t="s">
        <v>156</v>
      </c>
      <c r="F106" s="781"/>
      <c r="G106" s="475"/>
      <c r="H106" s="285">
        <f>H107</f>
        <v>0</v>
      </c>
      <c r="I106" s="25"/>
    </row>
    <row r="107" spans="1:9" s="29" customFormat="1" ht="18.75" customHeight="1" hidden="1">
      <c r="A107" s="479" t="s">
        <v>546</v>
      </c>
      <c r="B107" s="284" t="s">
        <v>126</v>
      </c>
      <c r="C107" s="284" t="s">
        <v>133</v>
      </c>
      <c r="D107" s="474" t="s">
        <v>206</v>
      </c>
      <c r="E107" s="780" t="s">
        <v>157</v>
      </c>
      <c r="F107" s="781"/>
      <c r="G107" s="475"/>
      <c r="H107" s="285">
        <f>H108+H110</f>
        <v>0</v>
      </c>
      <c r="I107" s="25"/>
    </row>
    <row r="108" spans="1:9" s="29" customFormat="1" ht="18.75" customHeight="1" hidden="1">
      <c r="A108" s="433" t="s">
        <v>158</v>
      </c>
      <c r="B108" s="284" t="s">
        <v>126</v>
      </c>
      <c r="C108" s="284" t="s">
        <v>133</v>
      </c>
      <c r="D108" s="474" t="s">
        <v>206</v>
      </c>
      <c r="E108" s="480" t="s">
        <v>159</v>
      </c>
      <c r="F108" s="481" t="s">
        <v>160</v>
      </c>
      <c r="G108" s="475"/>
      <c r="H108" s="285">
        <f>H109</f>
        <v>0</v>
      </c>
      <c r="I108" s="25"/>
    </row>
    <row r="109" spans="1:9" s="29" customFormat="1" ht="18.75" customHeight="1" hidden="1">
      <c r="A109" s="326" t="s">
        <v>354</v>
      </c>
      <c r="B109" s="284" t="s">
        <v>126</v>
      </c>
      <c r="C109" s="284" t="s">
        <v>133</v>
      </c>
      <c r="D109" s="474" t="s">
        <v>206</v>
      </c>
      <c r="E109" s="780" t="s">
        <v>161</v>
      </c>
      <c r="F109" s="781"/>
      <c r="G109" s="475" t="s">
        <v>136</v>
      </c>
      <c r="H109" s="285"/>
      <c r="I109" s="25"/>
    </row>
    <row r="110" spans="1:9" s="29" customFormat="1" ht="18.75" customHeight="1" hidden="1">
      <c r="A110" s="433" t="s">
        <v>397</v>
      </c>
      <c r="B110" s="284" t="s">
        <v>126</v>
      </c>
      <c r="C110" s="284" t="s">
        <v>133</v>
      </c>
      <c r="D110" s="474" t="s">
        <v>206</v>
      </c>
      <c r="E110" s="480" t="s">
        <v>162</v>
      </c>
      <c r="F110" s="481" t="s">
        <v>163</v>
      </c>
      <c r="G110" s="475"/>
      <c r="H110" s="285">
        <f>H111</f>
        <v>0</v>
      </c>
      <c r="I110" s="25"/>
    </row>
    <row r="111" spans="1:9" s="29" customFormat="1" ht="18.75" customHeight="1" hidden="1">
      <c r="A111" s="326" t="s">
        <v>354</v>
      </c>
      <c r="B111" s="284" t="s">
        <v>126</v>
      </c>
      <c r="C111" s="284" t="s">
        <v>133</v>
      </c>
      <c r="D111" s="474" t="s">
        <v>206</v>
      </c>
      <c r="E111" s="477" t="s">
        <v>159</v>
      </c>
      <c r="F111" s="478" t="s">
        <v>163</v>
      </c>
      <c r="G111" s="475" t="s">
        <v>136</v>
      </c>
      <c r="H111" s="285"/>
      <c r="I111" s="25"/>
    </row>
    <row r="112" spans="1:9" s="29" customFormat="1" ht="56.25">
      <c r="A112" s="115" t="s">
        <v>73</v>
      </c>
      <c r="B112" s="93" t="s">
        <v>126</v>
      </c>
      <c r="C112" s="93" t="s">
        <v>133</v>
      </c>
      <c r="D112" s="116" t="s">
        <v>206</v>
      </c>
      <c r="E112" s="144" t="s">
        <v>408</v>
      </c>
      <c r="F112" s="145" t="s">
        <v>349</v>
      </c>
      <c r="G112" s="118"/>
      <c r="H112" s="119">
        <f>H113</f>
        <v>1</v>
      </c>
      <c r="I112" s="25"/>
    </row>
    <row r="113" spans="1:9" s="29" customFormat="1" ht="43.5" customHeight="1">
      <c r="A113" s="110" t="s">
        <v>164</v>
      </c>
      <c r="B113" s="93" t="s">
        <v>126</v>
      </c>
      <c r="C113" s="93" t="s">
        <v>133</v>
      </c>
      <c r="D113" s="116" t="s">
        <v>206</v>
      </c>
      <c r="E113" s="134" t="s">
        <v>409</v>
      </c>
      <c r="F113" s="138" t="s">
        <v>349</v>
      </c>
      <c r="G113" s="118"/>
      <c r="H113" s="119">
        <f>H114</f>
        <v>1</v>
      </c>
      <c r="I113" s="25"/>
    </row>
    <row r="114" spans="1:10" s="29" customFormat="1" ht="19.5" customHeight="1">
      <c r="A114" s="441" t="s">
        <v>547</v>
      </c>
      <c r="B114" s="93" t="s">
        <v>126</v>
      </c>
      <c r="C114" s="93" t="s">
        <v>133</v>
      </c>
      <c r="D114" s="116" t="s">
        <v>206</v>
      </c>
      <c r="E114" s="134" t="s">
        <v>394</v>
      </c>
      <c r="F114" s="138" t="s">
        <v>349</v>
      </c>
      <c r="G114" s="118"/>
      <c r="H114" s="119">
        <f>H115</f>
        <v>1</v>
      </c>
      <c r="I114" s="25"/>
      <c r="J114" s="330" t="s">
        <v>395</v>
      </c>
    </row>
    <row r="115" spans="1:9" s="29" customFormat="1" ht="18.75">
      <c r="A115" s="482" t="s">
        <v>233</v>
      </c>
      <c r="B115" s="93" t="s">
        <v>126</v>
      </c>
      <c r="C115" s="93" t="s">
        <v>133</v>
      </c>
      <c r="D115" s="116" t="s">
        <v>206</v>
      </c>
      <c r="E115" s="139" t="s">
        <v>394</v>
      </c>
      <c r="F115" s="140" t="s">
        <v>393</v>
      </c>
      <c r="G115" s="118"/>
      <c r="H115" s="119">
        <f>H116</f>
        <v>1</v>
      </c>
      <c r="I115" s="25"/>
    </row>
    <row r="116" spans="1:9" s="29" customFormat="1" ht="21.75" customHeight="1">
      <c r="A116" s="326" t="s">
        <v>354</v>
      </c>
      <c r="B116" s="93" t="s">
        <v>126</v>
      </c>
      <c r="C116" s="93" t="s">
        <v>133</v>
      </c>
      <c r="D116" s="116" t="s">
        <v>206</v>
      </c>
      <c r="E116" s="134" t="s">
        <v>394</v>
      </c>
      <c r="F116" s="142" t="s">
        <v>393</v>
      </c>
      <c r="G116" s="118" t="s">
        <v>136</v>
      </c>
      <c r="H116" s="119">
        <v>1</v>
      </c>
      <c r="I116" s="25" t="s">
        <v>299</v>
      </c>
    </row>
    <row r="117" spans="1:9" s="29" customFormat="1" ht="18.75" customHeight="1" hidden="1">
      <c r="A117" s="289" t="s">
        <v>267</v>
      </c>
      <c r="B117" s="93" t="s">
        <v>126</v>
      </c>
      <c r="C117" s="93" t="s">
        <v>133</v>
      </c>
      <c r="D117" s="116" t="s">
        <v>206</v>
      </c>
      <c r="E117" s="776" t="s">
        <v>396</v>
      </c>
      <c r="F117" s="777"/>
      <c r="G117" s="118"/>
      <c r="H117" s="119">
        <f>H118</f>
        <v>0</v>
      </c>
      <c r="I117" s="25"/>
    </row>
    <row r="118" spans="1:9" s="29" customFormat="1" ht="36" customHeight="1" hidden="1">
      <c r="A118" s="433" t="s">
        <v>402</v>
      </c>
      <c r="B118" s="93" t="s">
        <v>126</v>
      </c>
      <c r="C118" s="93" t="s">
        <v>133</v>
      </c>
      <c r="D118" s="116" t="s">
        <v>206</v>
      </c>
      <c r="E118" s="776" t="s">
        <v>403</v>
      </c>
      <c r="F118" s="777"/>
      <c r="G118" s="118"/>
      <c r="H118" s="119">
        <f>H119</f>
        <v>0</v>
      </c>
      <c r="I118" s="25"/>
    </row>
    <row r="119" spans="1:9" s="29" customFormat="1" ht="18.75" customHeight="1" hidden="1">
      <c r="A119" s="326" t="s">
        <v>354</v>
      </c>
      <c r="B119" s="93" t="s">
        <v>126</v>
      </c>
      <c r="C119" s="93" t="s">
        <v>133</v>
      </c>
      <c r="D119" s="116" t="s">
        <v>206</v>
      </c>
      <c r="E119" s="776" t="s">
        <v>404</v>
      </c>
      <c r="F119" s="777"/>
      <c r="G119" s="118" t="s">
        <v>136</v>
      </c>
      <c r="H119" s="119"/>
      <c r="I119" s="25"/>
    </row>
    <row r="120" spans="1:9" s="29" customFormat="1" ht="37.5" customHeight="1" hidden="1">
      <c r="A120" s="320" t="s">
        <v>339</v>
      </c>
      <c r="B120" s="311" t="s">
        <v>126</v>
      </c>
      <c r="C120" s="311" t="s">
        <v>133</v>
      </c>
      <c r="D120" s="312" t="s">
        <v>206</v>
      </c>
      <c r="E120" s="318" t="s">
        <v>338</v>
      </c>
      <c r="F120" s="319">
        <v>1149</v>
      </c>
      <c r="G120" s="313"/>
      <c r="H120" s="314">
        <f>H121</f>
        <v>0</v>
      </c>
      <c r="I120" s="25"/>
    </row>
    <row r="121" spans="1:9" s="29" customFormat="1" ht="17.25" customHeight="1" hidden="1">
      <c r="A121" s="315" t="s">
        <v>135</v>
      </c>
      <c r="B121" s="311" t="s">
        <v>126</v>
      </c>
      <c r="C121" s="311" t="s">
        <v>133</v>
      </c>
      <c r="D121" s="312" t="s">
        <v>206</v>
      </c>
      <c r="E121" s="318" t="s">
        <v>266</v>
      </c>
      <c r="F121" s="319">
        <v>1149</v>
      </c>
      <c r="G121" s="313" t="s">
        <v>136</v>
      </c>
      <c r="H121" s="314"/>
      <c r="I121" s="25"/>
    </row>
    <row r="122" spans="1:38" s="37" customFormat="1" ht="18.75" customHeight="1" hidden="1">
      <c r="A122" s="236" t="s">
        <v>243</v>
      </c>
      <c r="B122" s="237" t="s">
        <v>126</v>
      </c>
      <c r="C122" s="238" t="s">
        <v>133</v>
      </c>
      <c r="D122" s="239" t="s">
        <v>206</v>
      </c>
      <c r="E122" s="240" t="s">
        <v>242</v>
      </c>
      <c r="F122" s="241" t="s">
        <v>230</v>
      </c>
      <c r="G122" s="242"/>
      <c r="H122" s="243">
        <f>+H123+H126</f>
        <v>0</v>
      </c>
      <c r="I122" s="15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248" s="36" customFormat="1" ht="37.5" customHeight="1" hidden="1">
      <c r="A123" s="244" t="s">
        <v>245</v>
      </c>
      <c r="B123" s="226" t="s">
        <v>126</v>
      </c>
      <c r="C123" s="245" t="s">
        <v>133</v>
      </c>
      <c r="D123" s="246" t="s">
        <v>206</v>
      </c>
      <c r="E123" s="247" t="s">
        <v>244</v>
      </c>
      <c r="F123" s="248" t="s">
        <v>230</v>
      </c>
      <c r="G123" s="249"/>
      <c r="H123" s="250">
        <f>+H124</f>
        <v>0</v>
      </c>
      <c r="I123" s="4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</row>
    <row r="124" spans="1:248" s="36" customFormat="1" ht="37.5" customHeight="1" hidden="1">
      <c r="A124" s="244" t="s">
        <v>247</v>
      </c>
      <c r="B124" s="226" t="s">
        <v>126</v>
      </c>
      <c r="C124" s="245" t="s">
        <v>133</v>
      </c>
      <c r="D124" s="246" t="s">
        <v>206</v>
      </c>
      <c r="E124" s="247" t="s">
        <v>244</v>
      </c>
      <c r="F124" s="248" t="s">
        <v>246</v>
      </c>
      <c r="G124" s="249"/>
      <c r="H124" s="251">
        <f>+H125</f>
        <v>0</v>
      </c>
      <c r="I124" s="4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</row>
    <row r="125" spans="1:248" s="36" customFormat="1" ht="19.5" customHeight="1" hidden="1">
      <c r="A125" s="252" t="s">
        <v>135</v>
      </c>
      <c r="B125" s="224" t="s">
        <v>126</v>
      </c>
      <c r="C125" s="245" t="s">
        <v>133</v>
      </c>
      <c r="D125" s="246" t="s">
        <v>206</v>
      </c>
      <c r="E125" s="247" t="s">
        <v>244</v>
      </c>
      <c r="F125" s="248" t="s">
        <v>246</v>
      </c>
      <c r="G125" s="253" t="s">
        <v>136</v>
      </c>
      <c r="H125" s="250"/>
      <c r="I125" s="4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</row>
    <row r="126" spans="1:248" s="36" customFormat="1" ht="37.5" customHeight="1" hidden="1">
      <c r="A126" s="244" t="s">
        <v>249</v>
      </c>
      <c r="B126" s="226" t="s">
        <v>126</v>
      </c>
      <c r="C126" s="245" t="s">
        <v>133</v>
      </c>
      <c r="D126" s="246" t="s">
        <v>206</v>
      </c>
      <c r="E126" s="247" t="s">
        <v>248</v>
      </c>
      <c r="F126" s="248" t="s">
        <v>230</v>
      </c>
      <c r="G126" s="249"/>
      <c r="H126" s="250">
        <f>+H127+H129</f>
        <v>0</v>
      </c>
      <c r="I126" s="4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</row>
    <row r="127" spans="1:248" s="47" customFormat="1" ht="19.5" customHeight="1" hidden="1">
      <c r="A127" s="244" t="s">
        <v>207</v>
      </c>
      <c r="B127" s="226" t="s">
        <v>126</v>
      </c>
      <c r="C127" s="245" t="s">
        <v>133</v>
      </c>
      <c r="D127" s="246" t="s">
        <v>206</v>
      </c>
      <c r="E127" s="247" t="s">
        <v>248</v>
      </c>
      <c r="F127" s="248" t="s">
        <v>250</v>
      </c>
      <c r="G127" s="249"/>
      <c r="H127" s="251">
        <f>+H128</f>
        <v>0</v>
      </c>
      <c r="I127" s="4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</row>
    <row r="128" spans="1:249" s="34" customFormat="1" ht="18.75" customHeight="1" hidden="1">
      <c r="A128" s="252" t="s">
        <v>135</v>
      </c>
      <c r="B128" s="224" t="s">
        <v>126</v>
      </c>
      <c r="C128" s="245" t="s">
        <v>133</v>
      </c>
      <c r="D128" s="246" t="s">
        <v>206</v>
      </c>
      <c r="E128" s="247" t="s">
        <v>248</v>
      </c>
      <c r="F128" s="248" t="s">
        <v>250</v>
      </c>
      <c r="G128" s="253" t="s">
        <v>136</v>
      </c>
      <c r="H128" s="250"/>
      <c r="I128" s="4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</row>
    <row r="129" spans="1:38" s="35" customFormat="1" ht="37.5" customHeight="1" hidden="1">
      <c r="A129" s="244" t="s">
        <v>252</v>
      </c>
      <c r="B129" s="226" t="s">
        <v>126</v>
      </c>
      <c r="C129" s="245" t="s">
        <v>133</v>
      </c>
      <c r="D129" s="246" t="s">
        <v>206</v>
      </c>
      <c r="E129" s="247" t="s">
        <v>248</v>
      </c>
      <c r="F129" s="248" t="s">
        <v>251</v>
      </c>
      <c r="G129" s="254"/>
      <c r="H129" s="251">
        <f>+H130</f>
        <v>0</v>
      </c>
      <c r="I129" s="27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38" s="33" customFormat="1" ht="18.75" customHeight="1" hidden="1">
      <c r="A130" s="252" t="s">
        <v>135</v>
      </c>
      <c r="B130" s="224" t="s">
        <v>126</v>
      </c>
      <c r="C130" s="245" t="s">
        <v>133</v>
      </c>
      <c r="D130" s="246" t="s">
        <v>206</v>
      </c>
      <c r="E130" s="247" t="s">
        <v>248</v>
      </c>
      <c r="F130" s="248" t="s">
        <v>251</v>
      </c>
      <c r="G130" s="253" t="s">
        <v>136</v>
      </c>
      <c r="H130" s="255"/>
      <c r="I130" s="31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</row>
    <row r="131" spans="1:38" s="33" customFormat="1" ht="18.75" customHeight="1" hidden="1">
      <c r="A131" s="172" t="s">
        <v>265</v>
      </c>
      <c r="B131" s="274" t="s">
        <v>126</v>
      </c>
      <c r="C131" s="269" t="s">
        <v>133</v>
      </c>
      <c r="D131" s="270" t="s">
        <v>206</v>
      </c>
      <c r="E131" s="770" t="s">
        <v>398</v>
      </c>
      <c r="F131" s="771"/>
      <c r="G131" s="272"/>
      <c r="H131" s="618">
        <f>H132</f>
        <v>1</v>
      </c>
      <c r="I131" s="31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</row>
    <row r="132" spans="1:38" s="33" customFormat="1" ht="18.75" customHeight="1" hidden="1">
      <c r="A132" s="289" t="s">
        <v>267</v>
      </c>
      <c r="B132" s="274" t="s">
        <v>126</v>
      </c>
      <c r="C132" s="269" t="s">
        <v>133</v>
      </c>
      <c r="D132" s="270" t="s">
        <v>206</v>
      </c>
      <c r="E132" s="770" t="s">
        <v>399</v>
      </c>
      <c r="F132" s="771"/>
      <c r="G132" s="272"/>
      <c r="H132" s="618">
        <f>H133</f>
        <v>1</v>
      </c>
      <c r="I132" s="31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</row>
    <row r="133" spans="1:38" s="33" customFormat="1" ht="18.75" customHeight="1" hidden="1">
      <c r="A133" s="273" t="s">
        <v>397</v>
      </c>
      <c r="B133" s="274" t="s">
        <v>126</v>
      </c>
      <c r="C133" s="269" t="s">
        <v>133</v>
      </c>
      <c r="D133" s="270" t="s">
        <v>206</v>
      </c>
      <c r="E133" s="770" t="s">
        <v>400</v>
      </c>
      <c r="F133" s="771"/>
      <c r="G133" s="272"/>
      <c r="H133" s="618">
        <f>H134</f>
        <v>1</v>
      </c>
      <c r="I133" s="31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1:38" s="33" customFormat="1" ht="18.75" customHeight="1" hidden="1">
      <c r="A134" s="326" t="s">
        <v>354</v>
      </c>
      <c r="B134" s="287" t="s">
        <v>126</v>
      </c>
      <c r="C134" s="269" t="s">
        <v>133</v>
      </c>
      <c r="D134" s="270" t="s">
        <v>206</v>
      </c>
      <c r="E134" s="770" t="s">
        <v>401</v>
      </c>
      <c r="F134" s="771"/>
      <c r="G134" s="272" t="s">
        <v>136</v>
      </c>
      <c r="H134" s="618">
        <v>1</v>
      </c>
      <c r="I134" s="31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</row>
    <row r="135" spans="1:9" s="39" customFormat="1" ht="27.75" customHeight="1">
      <c r="A135" s="179" t="s">
        <v>208</v>
      </c>
      <c r="B135" s="256" t="s">
        <v>126</v>
      </c>
      <c r="C135" s="181" t="s">
        <v>209</v>
      </c>
      <c r="D135" s="181"/>
      <c r="E135" s="774"/>
      <c r="F135" s="775"/>
      <c r="G135" s="181"/>
      <c r="H135" s="199">
        <f>H154+H161+H172+H188</f>
        <v>144</v>
      </c>
      <c r="I135" s="4"/>
    </row>
    <row r="136" spans="1:9" s="39" customFormat="1" ht="43.5" customHeight="1" hidden="1">
      <c r="A136" s="290" t="s">
        <v>328</v>
      </c>
      <c r="B136" s="283" t="s">
        <v>126</v>
      </c>
      <c r="C136" s="291" t="s">
        <v>209</v>
      </c>
      <c r="D136" s="291" t="s">
        <v>127</v>
      </c>
      <c r="E136" s="766"/>
      <c r="F136" s="767"/>
      <c r="G136" s="291"/>
      <c r="H136" s="292"/>
      <c r="I136" s="4"/>
    </row>
    <row r="137" spans="1:9" s="39" customFormat="1" ht="39.75" customHeight="1" hidden="1">
      <c r="A137" s="442" t="s">
        <v>326</v>
      </c>
      <c r="B137" s="283" t="s">
        <v>126</v>
      </c>
      <c r="C137" s="291" t="s">
        <v>209</v>
      </c>
      <c r="D137" s="291" t="s">
        <v>127</v>
      </c>
      <c r="E137" s="766" t="s">
        <v>405</v>
      </c>
      <c r="F137" s="767"/>
      <c r="G137" s="291"/>
      <c r="H137" s="292"/>
      <c r="I137" s="4"/>
    </row>
    <row r="138" spans="1:9" s="39" customFormat="1" ht="77.25" customHeight="1" hidden="1">
      <c r="A138" s="114" t="s">
        <v>306</v>
      </c>
      <c r="B138" s="283" t="s">
        <v>126</v>
      </c>
      <c r="C138" s="291" t="s">
        <v>209</v>
      </c>
      <c r="D138" s="291" t="s">
        <v>127</v>
      </c>
      <c r="E138" s="766" t="s">
        <v>548</v>
      </c>
      <c r="F138" s="767"/>
      <c r="G138" s="291"/>
      <c r="H138" s="292"/>
      <c r="I138" s="4" t="s">
        <v>337</v>
      </c>
    </row>
    <row r="139" spans="1:9" s="39" customFormat="1" ht="24" customHeight="1" hidden="1">
      <c r="A139" s="340" t="s">
        <v>549</v>
      </c>
      <c r="B139" s="283"/>
      <c r="C139" s="291" t="s">
        <v>209</v>
      </c>
      <c r="D139" s="291" t="s">
        <v>127</v>
      </c>
      <c r="E139" s="325" t="s">
        <v>446</v>
      </c>
      <c r="F139" s="483" t="s">
        <v>349</v>
      </c>
      <c r="G139" s="291"/>
      <c r="H139" s="292"/>
      <c r="I139" s="4"/>
    </row>
    <row r="140" spans="1:9" s="39" customFormat="1" ht="24.75" customHeight="1" hidden="1">
      <c r="A140" s="484" t="s">
        <v>550</v>
      </c>
      <c r="B140" s="283" t="s">
        <v>126</v>
      </c>
      <c r="C140" s="291" t="s">
        <v>209</v>
      </c>
      <c r="D140" s="291" t="s">
        <v>127</v>
      </c>
      <c r="E140" s="766" t="s">
        <v>551</v>
      </c>
      <c r="F140" s="767"/>
      <c r="G140" s="291"/>
      <c r="H140" s="292"/>
      <c r="I140" s="4" t="s">
        <v>552</v>
      </c>
    </row>
    <row r="141" spans="1:9" s="39" customFormat="1" ht="26.25" customHeight="1" hidden="1">
      <c r="A141" s="273" t="s">
        <v>302</v>
      </c>
      <c r="B141" s="293" t="s">
        <v>126</v>
      </c>
      <c r="C141" s="291" t="s">
        <v>209</v>
      </c>
      <c r="D141" s="291" t="s">
        <v>127</v>
      </c>
      <c r="E141" s="766" t="s">
        <v>551</v>
      </c>
      <c r="F141" s="767"/>
      <c r="G141" s="291" t="s">
        <v>301</v>
      </c>
      <c r="H141" s="292"/>
      <c r="I141" s="4"/>
    </row>
    <row r="142" spans="1:9" s="39" customFormat="1" ht="26.25" customHeight="1" hidden="1">
      <c r="A142" s="485" t="s">
        <v>553</v>
      </c>
      <c r="B142" s="283" t="s">
        <v>126</v>
      </c>
      <c r="C142" s="291" t="s">
        <v>209</v>
      </c>
      <c r="D142" s="291" t="s">
        <v>127</v>
      </c>
      <c r="E142" s="486" t="s">
        <v>452</v>
      </c>
      <c r="F142" s="487">
        <v>96021</v>
      </c>
      <c r="G142" s="291"/>
      <c r="H142" s="292"/>
      <c r="I142" s="4" t="s">
        <v>554</v>
      </c>
    </row>
    <row r="143" spans="1:9" s="39" customFormat="1" ht="26.25" customHeight="1" hidden="1">
      <c r="A143" s="273" t="s">
        <v>302</v>
      </c>
      <c r="B143" s="293" t="s">
        <v>126</v>
      </c>
      <c r="C143" s="291" t="s">
        <v>209</v>
      </c>
      <c r="D143" s="291" t="s">
        <v>127</v>
      </c>
      <c r="E143" s="486" t="s">
        <v>452</v>
      </c>
      <c r="F143" s="487">
        <v>96021</v>
      </c>
      <c r="G143" s="291" t="s">
        <v>301</v>
      </c>
      <c r="H143" s="292"/>
      <c r="I143" s="4" t="s">
        <v>554</v>
      </c>
    </row>
    <row r="144" spans="1:9" s="29" customFormat="1" ht="53.25" customHeight="1" hidden="1">
      <c r="A144" s="179" t="s">
        <v>210</v>
      </c>
      <c r="B144" s="93" t="s">
        <v>126</v>
      </c>
      <c r="C144" s="181" t="s">
        <v>209</v>
      </c>
      <c r="D144" s="181" t="s">
        <v>128</v>
      </c>
      <c r="E144" s="197"/>
      <c r="F144" s="198"/>
      <c r="G144" s="181"/>
      <c r="H144" s="199" t="e">
        <f>H145+H161+H172</f>
        <v>#REF!</v>
      </c>
      <c r="I144" s="25" t="s">
        <v>212</v>
      </c>
    </row>
    <row r="145" spans="1:9" s="29" customFormat="1" ht="60" customHeight="1" hidden="1">
      <c r="A145" s="179" t="s">
        <v>555</v>
      </c>
      <c r="B145" s="96" t="s">
        <v>126</v>
      </c>
      <c r="C145" s="181" t="s">
        <v>209</v>
      </c>
      <c r="D145" s="181" t="s">
        <v>128</v>
      </c>
      <c r="E145" s="174" t="s">
        <v>165</v>
      </c>
      <c r="F145" s="145" t="s">
        <v>349</v>
      </c>
      <c r="G145" s="181"/>
      <c r="H145" s="199" t="e">
        <f>H146</f>
        <v>#REF!</v>
      </c>
      <c r="I145" s="25"/>
    </row>
    <row r="146" spans="1:9" s="29" customFormat="1" ht="56.25" customHeight="1" hidden="1">
      <c r="A146" s="200" t="s">
        <v>556</v>
      </c>
      <c r="B146" s="104" t="s">
        <v>126</v>
      </c>
      <c r="C146" s="188" t="s">
        <v>209</v>
      </c>
      <c r="D146" s="188" t="s">
        <v>128</v>
      </c>
      <c r="E146" s="196" t="s">
        <v>557</v>
      </c>
      <c r="F146" s="135" t="s">
        <v>349</v>
      </c>
      <c r="G146" s="188"/>
      <c r="H146" s="201" t="e">
        <f>#REF!</f>
        <v>#REF!</v>
      </c>
      <c r="I146" s="25"/>
    </row>
    <row r="147" spans="1:9" s="29" customFormat="1" ht="31.5" customHeight="1" hidden="1">
      <c r="A147" s="488" t="s">
        <v>558</v>
      </c>
      <c r="B147" s="104" t="s">
        <v>126</v>
      </c>
      <c r="C147" s="188" t="s">
        <v>209</v>
      </c>
      <c r="D147" s="443" t="s">
        <v>128</v>
      </c>
      <c r="E147" s="196" t="s">
        <v>559</v>
      </c>
      <c r="F147" s="135" t="s">
        <v>349</v>
      </c>
      <c r="G147" s="444"/>
      <c r="H147" s="201"/>
      <c r="I147" s="25"/>
    </row>
    <row r="148" spans="1:9" s="29" customFormat="1" ht="42.75" customHeight="1" hidden="1">
      <c r="A148" s="489" t="s">
        <v>560</v>
      </c>
      <c r="B148" s="104" t="s">
        <v>126</v>
      </c>
      <c r="C148" s="188" t="s">
        <v>209</v>
      </c>
      <c r="D148" s="443" t="s">
        <v>128</v>
      </c>
      <c r="E148" s="196" t="s">
        <v>559</v>
      </c>
      <c r="F148" s="135" t="s">
        <v>561</v>
      </c>
      <c r="G148" s="444"/>
      <c r="H148" s="201"/>
      <c r="I148" s="25" t="s">
        <v>562</v>
      </c>
    </row>
    <row r="149" spans="1:9" s="29" customFormat="1" ht="28.5" customHeight="1" hidden="1">
      <c r="A149" s="114" t="s">
        <v>302</v>
      </c>
      <c r="B149" s="104" t="s">
        <v>126</v>
      </c>
      <c r="C149" s="188" t="s">
        <v>209</v>
      </c>
      <c r="D149" s="443" t="s">
        <v>128</v>
      </c>
      <c r="E149" s="196" t="s">
        <v>559</v>
      </c>
      <c r="F149" s="135" t="s">
        <v>561</v>
      </c>
      <c r="G149" s="444" t="s">
        <v>301</v>
      </c>
      <c r="H149" s="201"/>
      <c r="I149" s="25"/>
    </row>
    <row r="150" spans="1:9" s="29" customFormat="1" ht="23.25" customHeight="1" hidden="1">
      <c r="A150" s="489" t="s">
        <v>563</v>
      </c>
      <c r="B150" s="104" t="s">
        <v>126</v>
      </c>
      <c r="C150" s="188" t="s">
        <v>209</v>
      </c>
      <c r="D150" s="443" t="s">
        <v>128</v>
      </c>
      <c r="E150" s="196" t="s">
        <v>559</v>
      </c>
      <c r="F150" s="135" t="s">
        <v>564</v>
      </c>
      <c r="G150" s="444"/>
      <c r="H150" s="201"/>
      <c r="I150" s="25" t="s">
        <v>170</v>
      </c>
    </row>
    <row r="151" spans="1:9" s="29" customFormat="1" ht="32.25" customHeight="1" hidden="1">
      <c r="A151" s="114" t="s">
        <v>302</v>
      </c>
      <c r="B151" s="104" t="s">
        <v>126</v>
      </c>
      <c r="C151" s="188" t="s">
        <v>209</v>
      </c>
      <c r="D151" s="443" t="s">
        <v>128</v>
      </c>
      <c r="E151" s="196" t="s">
        <v>559</v>
      </c>
      <c r="F151" s="135" t="s">
        <v>564</v>
      </c>
      <c r="G151" s="444" t="s">
        <v>301</v>
      </c>
      <c r="H151" s="201"/>
      <c r="I151" s="25"/>
    </row>
    <row r="152" spans="1:9" s="29" customFormat="1" ht="40.5" customHeight="1" hidden="1">
      <c r="A152" s="489" t="s">
        <v>565</v>
      </c>
      <c r="B152" s="104" t="s">
        <v>126</v>
      </c>
      <c r="C152" s="188" t="s">
        <v>209</v>
      </c>
      <c r="D152" s="443" t="s">
        <v>128</v>
      </c>
      <c r="E152" s="196" t="s">
        <v>566</v>
      </c>
      <c r="F152" s="135" t="s">
        <v>567</v>
      </c>
      <c r="G152" s="444"/>
      <c r="H152" s="201"/>
      <c r="I152" s="25" t="s">
        <v>172</v>
      </c>
    </row>
    <row r="153" spans="1:9" s="29" customFormat="1" ht="30" customHeight="1" hidden="1">
      <c r="A153" s="114" t="s">
        <v>302</v>
      </c>
      <c r="B153" s="104" t="s">
        <v>126</v>
      </c>
      <c r="C153" s="188" t="s">
        <v>209</v>
      </c>
      <c r="D153" s="443" t="s">
        <v>128</v>
      </c>
      <c r="E153" s="177" t="s">
        <v>559</v>
      </c>
      <c r="F153" s="166" t="s">
        <v>567</v>
      </c>
      <c r="G153" s="444" t="s">
        <v>301</v>
      </c>
      <c r="H153" s="201"/>
      <c r="I153" s="25"/>
    </row>
    <row r="154" spans="1:9" s="29" customFormat="1" ht="54.75" customHeight="1" hidden="1">
      <c r="A154" s="212" t="s">
        <v>74</v>
      </c>
      <c r="B154" s="104" t="s">
        <v>126</v>
      </c>
      <c r="C154" s="188" t="s">
        <v>209</v>
      </c>
      <c r="D154" s="188" t="s">
        <v>128</v>
      </c>
      <c r="E154" s="202" t="s">
        <v>568</v>
      </c>
      <c r="F154" s="203" t="s">
        <v>349</v>
      </c>
      <c r="G154" s="88"/>
      <c r="H154" s="43">
        <f>H155</f>
        <v>0</v>
      </c>
      <c r="I154" s="25"/>
    </row>
    <row r="155" spans="1:9" s="29" customFormat="1" ht="22.5" customHeight="1" hidden="1">
      <c r="A155" s="114" t="s">
        <v>75</v>
      </c>
      <c r="B155" s="104" t="s">
        <v>126</v>
      </c>
      <c r="C155" s="188" t="s">
        <v>209</v>
      </c>
      <c r="D155" s="188" t="s">
        <v>128</v>
      </c>
      <c r="E155" s="202" t="s">
        <v>569</v>
      </c>
      <c r="F155" s="203" t="s">
        <v>349</v>
      </c>
      <c r="G155" s="88"/>
      <c r="H155" s="43">
        <f>H156</f>
        <v>0</v>
      </c>
      <c r="I155" s="25"/>
    </row>
    <row r="156" spans="1:9" s="29" customFormat="1" ht="40.5" customHeight="1" hidden="1">
      <c r="A156" s="441" t="s">
        <v>570</v>
      </c>
      <c r="B156" s="104" t="s">
        <v>126</v>
      </c>
      <c r="C156" s="188" t="s">
        <v>209</v>
      </c>
      <c r="D156" s="188" t="s">
        <v>128</v>
      </c>
      <c r="E156" s="202" t="s">
        <v>571</v>
      </c>
      <c r="F156" s="203" t="s">
        <v>349</v>
      </c>
      <c r="G156" s="88"/>
      <c r="H156" s="43">
        <f>H157</f>
        <v>0</v>
      </c>
      <c r="I156" s="25"/>
    </row>
    <row r="157" spans="1:9" s="29" customFormat="1" ht="44.25" customHeight="1" hidden="1">
      <c r="A157" s="490" t="s">
        <v>572</v>
      </c>
      <c r="B157" s="104" t="s">
        <v>126</v>
      </c>
      <c r="C157" s="188" t="s">
        <v>209</v>
      </c>
      <c r="D157" s="188" t="s">
        <v>128</v>
      </c>
      <c r="E157" s="202" t="s">
        <v>573</v>
      </c>
      <c r="F157" s="203" t="s">
        <v>179</v>
      </c>
      <c r="G157" s="88"/>
      <c r="H157" s="43">
        <f>H158</f>
        <v>0</v>
      </c>
      <c r="I157" s="25" t="s">
        <v>574</v>
      </c>
    </row>
    <row r="158" spans="1:9" s="29" customFormat="1" ht="32.25" customHeight="1" hidden="1">
      <c r="A158" s="114" t="s">
        <v>302</v>
      </c>
      <c r="B158" s="104" t="s">
        <v>126</v>
      </c>
      <c r="C158" s="188" t="s">
        <v>209</v>
      </c>
      <c r="D158" s="188" t="s">
        <v>128</v>
      </c>
      <c r="E158" s="202" t="s">
        <v>573</v>
      </c>
      <c r="F158" s="203" t="s">
        <v>179</v>
      </c>
      <c r="G158" s="88" t="s">
        <v>301</v>
      </c>
      <c r="H158" s="43"/>
      <c r="I158" s="25"/>
    </row>
    <row r="159" spans="1:9" s="29" customFormat="1" ht="40.5" customHeight="1" hidden="1">
      <c r="A159" s="490" t="s">
        <v>575</v>
      </c>
      <c r="B159" s="104" t="s">
        <v>126</v>
      </c>
      <c r="C159" s="188" t="s">
        <v>209</v>
      </c>
      <c r="D159" s="188" t="s">
        <v>128</v>
      </c>
      <c r="E159" s="202" t="s">
        <v>433</v>
      </c>
      <c r="F159" s="203" t="s">
        <v>576</v>
      </c>
      <c r="G159" s="88"/>
      <c r="H159" s="43"/>
      <c r="I159" s="25" t="s">
        <v>577</v>
      </c>
    </row>
    <row r="160" spans="1:9" s="29" customFormat="1" ht="35.25" customHeight="1" hidden="1">
      <c r="A160" s="114" t="s">
        <v>302</v>
      </c>
      <c r="B160" s="104" t="s">
        <v>126</v>
      </c>
      <c r="C160" s="188" t="s">
        <v>209</v>
      </c>
      <c r="D160" s="188" t="s">
        <v>128</v>
      </c>
      <c r="E160" s="202" t="s">
        <v>433</v>
      </c>
      <c r="F160" s="203" t="s">
        <v>576</v>
      </c>
      <c r="G160" s="88" t="s">
        <v>301</v>
      </c>
      <c r="H160" s="43"/>
      <c r="I160" s="25"/>
    </row>
    <row r="161" spans="1:9" s="29" customFormat="1" ht="43.5" customHeight="1" hidden="1">
      <c r="A161" s="212" t="s">
        <v>166</v>
      </c>
      <c r="B161" s="96" t="s">
        <v>126</v>
      </c>
      <c r="C161" s="260" t="s">
        <v>209</v>
      </c>
      <c r="D161" s="260" t="s">
        <v>128</v>
      </c>
      <c r="E161" s="491" t="s">
        <v>578</v>
      </c>
      <c r="F161" s="91" t="s">
        <v>349</v>
      </c>
      <c r="G161" s="93"/>
      <c r="H161" s="119">
        <f>H162</f>
        <v>0</v>
      </c>
      <c r="I161" s="25" t="s">
        <v>318</v>
      </c>
    </row>
    <row r="162" spans="1:9" s="29" customFormat="1" ht="51.75" customHeight="1" hidden="1">
      <c r="A162" s="273" t="s">
        <v>178</v>
      </c>
      <c r="B162" s="268" t="s">
        <v>126</v>
      </c>
      <c r="C162" s="294" t="s">
        <v>209</v>
      </c>
      <c r="D162" s="294" t="s">
        <v>128</v>
      </c>
      <c r="E162" s="741" t="s">
        <v>167</v>
      </c>
      <c r="F162" s="742"/>
      <c r="G162" s="274"/>
      <c r="H162" s="280">
        <f>H163</f>
        <v>0</v>
      </c>
      <c r="I162" s="25"/>
    </row>
    <row r="163" spans="1:9" s="29" customFormat="1" ht="37.5" customHeight="1" hidden="1">
      <c r="A163" s="508" t="s">
        <v>168</v>
      </c>
      <c r="B163" s="268" t="s">
        <v>126</v>
      </c>
      <c r="C163" s="294" t="s">
        <v>209</v>
      </c>
      <c r="D163" s="294" t="s">
        <v>128</v>
      </c>
      <c r="E163" s="323" t="s">
        <v>27</v>
      </c>
      <c r="F163" s="324" t="s">
        <v>349</v>
      </c>
      <c r="G163" s="274"/>
      <c r="H163" s="280">
        <f>H164+H166+H168+H170</f>
        <v>0</v>
      </c>
      <c r="I163" s="25"/>
    </row>
    <row r="164" spans="1:9" s="29" customFormat="1" ht="36" customHeight="1" hidden="1">
      <c r="A164" s="445" t="s">
        <v>169</v>
      </c>
      <c r="B164" s="268" t="s">
        <v>126</v>
      </c>
      <c r="C164" s="294" t="s">
        <v>209</v>
      </c>
      <c r="D164" s="294" t="s">
        <v>128</v>
      </c>
      <c r="E164" s="768" t="s">
        <v>0</v>
      </c>
      <c r="F164" s="769"/>
      <c r="G164" s="274"/>
      <c r="H164" s="280">
        <f>H165</f>
        <v>0</v>
      </c>
      <c r="I164" s="25"/>
    </row>
    <row r="165" spans="1:9" s="29" customFormat="1" ht="18.75" customHeight="1" hidden="1">
      <c r="A165" s="326" t="s">
        <v>354</v>
      </c>
      <c r="B165" s="268" t="s">
        <v>126</v>
      </c>
      <c r="C165" s="294" t="s">
        <v>209</v>
      </c>
      <c r="D165" s="294" t="s">
        <v>128</v>
      </c>
      <c r="E165" s="741" t="s">
        <v>0</v>
      </c>
      <c r="F165" s="742"/>
      <c r="G165" s="492" t="s">
        <v>136</v>
      </c>
      <c r="H165" s="280"/>
      <c r="I165" s="25" t="s">
        <v>170</v>
      </c>
    </row>
    <row r="166" spans="1:9" s="29" customFormat="1" ht="0.75" customHeight="1" hidden="1">
      <c r="A166" s="445" t="s">
        <v>171</v>
      </c>
      <c r="B166" s="104" t="s">
        <v>126</v>
      </c>
      <c r="C166" s="188" t="s">
        <v>209</v>
      </c>
      <c r="D166" s="188" t="s">
        <v>128</v>
      </c>
      <c r="E166" s="745" t="s">
        <v>1</v>
      </c>
      <c r="F166" s="746"/>
      <c r="G166" s="88"/>
      <c r="H166" s="43">
        <f>H167</f>
        <v>0</v>
      </c>
      <c r="I166" s="25"/>
    </row>
    <row r="167" spans="1:9" s="29" customFormat="1" ht="21" customHeight="1" hidden="1">
      <c r="A167" s="326" t="s">
        <v>354</v>
      </c>
      <c r="B167" s="104" t="s">
        <v>126</v>
      </c>
      <c r="C167" s="188" t="s">
        <v>209</v>
      </c>
      <c r="D167" s="188" t="s">
        <v>128</v>
      </c>
      <c r="E167" s="745" t="s">
        <v>1</v>
      </c>
      <c r="F167" s="746"/>
      <c r="G167" s="493" t="s">
        <v>136</v>
      </c>
      <c r="H167" s="43"/>
      <c r="I167" s="25" t="s">
        <v>172</v>
      </c>
    </row>
    <row r="168" spans="1:9" s="498" customFormat="1" ht="53.25" customHeight="1" hidden="1">
      <c r="A168" s="494" t="s">
        <v>2</v>
      </c>
      <c r="B168" s="104" t="s">
        <v>126</v>
      </c>
      <c r="C168" s="188" t="s">
        <v>209</v>
      </c>
      <c r="D168" s="188" t="s">
        <v>128</v>
      </c>
      <c r="E168" s="495" t="s">
        <v>3</v>
      </c>
      <c r="F168" s="496">
        <v>13421</v>
      </c>
      <c r="G168" s="493"/>
      <c r="H168" s="43">
        <f>H169</f>
        <v>0</v>
      </c>
      <c r="I168" s="497" t="s">
        <v>170</v>
      </c>
    </row>
    <row r="169" spans="1:9" s="29" customFormat="1" ht="21" customHeight="1" hidden="1">
      <c r="A169" s="326" t="s">
        <v>354</v>
      </c>
      <c r="B169" s="104" t="s">
        <v>126</v>
      </c>
      <c r="C169" s="188" t="s">
        <v>209</v>
      </c>
      <c r="D169" s="188" t="s">
        <v>128</v>
      </c>
      <c r="E169" s="499" t="s">
        <v>4</v>
      </c>
      <c r="F169" s="496">
        <v>13421</v>
      </c>
      <c r="G169" s="500" t="s">
        <v>136</v>
      </c>
      <c r="H169" s="501"/>
      <c r="I169" s="25"/>
    </row>
    <row r="170" spans="1:9" s="29" customFormat="1" ht="42" customHeight="1" hidden="1">
      <c r="A170" s="494" t="s">
        <v>2</v>
      </c>
      <c r="B170" s="104" t="s">
        <v>126</v>
      </c>
      <c r="C170" s="188" t="s">
        <v>209</v>
      </c>
      <c r="D170" s="188" t="s">
        <v>128</v>
      </c>
      <c r="E170" s="745" t="s">
        <v>5</v>
      </c>
      <c r="F170" s="746"/>
      <c r="G170" s="493"/>
      <c r="H170" s="43">
        <f>H171</f>
        <v>0</v>
      </c>
      <c r="I170" s="25" t="s">
        <v>172</v>
      </c>
    </row>
    <row r="171" spans="1:9" s="29" customFormat="1" ht="20.25" customHeight="1" hidden="1">
      <c r="A171" s="326" t="s">
        <v>354</v>
      </c>
      <c r="B171" s="104" t="s">
        <v>126</v>
      </c>
      <c r="C171" s="188" t="s">
        <v>209</v>
      </c>
      <c r="D171" s="188" t="s">
        <v>128</v>
      </c>
      <c r="E171" s="745" t="s">
        <v>5</v>
      </c>
      <c r="F171" s="746"/>
      <c r="G171" s="493" t="s">
        <v>136</v>
      </c>
      <c r="H171" s="43"/>
      <c r="I171" s="25"/>
    </row>
    <row r="172" spans="1:9" s="29" customFormat="1" ht="54" customHeight="1" hidden="1">
      <c r="A172" s="212" t="s">
        <v>74</v>
      </c>
      <c r="B172" s="96" t="s">
        <v>126</v>
      </c>
      <c r="C172" s="260" t="s">
        <v>209</v>
      </c>
      <c r="D172" s="260" t="s">
        <v>128</v>
      </c>
      <c r="E172" s="16" t="s">
        <v>443</v>
      </c>
      <c r="F172" s="19" t="s">
        <v>349</v>
      </c>
      <c r="G172" s="93"/>
      <c r="H172" s="119">
        <f>H177</f>
        <v>0</v>
      </c>
      <c r="I172" s="25" t="s">
        <v>318</v>
      </c>
    </row>
    <row r="173" spans="1:9" s="29" customFormat="1" ht="56.25" customHeight="1" hidden="1">
      <c r="A173" s="103" t="s">
        <v>307</v>
      </c>
      <c r="B173" s="297" t="s">
        <v>126</v>
      </c>
      <c r="C173" s="298" t="s">
        <v>209</v>
      </c>
      <c r="D173" s="298" t="s">
        <v>128</v>
      </c>
      <c r="E173" s="763" t="s">
        <v>327</v>
      </c>
      <c r="F173" s="764"/>
      <c r="G173" s="299"/>
      <c r="H173" s="300">
        <f>H174</f>
        <v>0</v>
      </c>
      <c r="I173" s="25"/>
    </row>
    <row r="174" spans="1:9" s="29" customFormat="1" ht="18.75" customHeight="1" hidden="1">
      <c r="A174" s="301" t="s">
        <v>323</v>
      </c>
      <c r="B174" s="295" t="s">
        <v>126</v>
      </c>
      <c r="C174" s="296" t="s">
        <v>209</v>
      </c>
      <c r="D174" s="296" t="s">
        <v>128</v>
      </c>
      <c r="E174" s="763" t="s">
        <v>322</v>
      </c>
      <c r="F174" s="764"/>
      <c r="G174" s="284"/>
      <c r="H174" s="285">
        <f>H175+H176</f>
        <v>0</v>
      </c>
      <c r="I174" s="25"/>
    </row>
    <row r="175" spans="1:9" s="29" customFormat="1" ht="18.75" customHeight="1" hidden="1">
      <c r="A175" s="286" t="s">
        <v>135</v>
      </c>
      <c r="B175" s="295" t="s">
        <v>126</v>
      </c>
      <c r="C175" s="296" t="s">
        <v>209</v>
      </c>
      <c r="D175" s="296" t="s">
        <v>128</v>
      </c>
      <c r="E175" s="763" t="s">
        <v>322</v>
      </c>
      <c r="F175" s="764"/>
      <c r="G175" s="284" t="s">
        <v>136</v>
      </c>
      <c r="H175" s="285"/>
      <c r="I175" s="25"/>
    </row>
    <row r="176" spans="1:9" s="29" customFormat="1" ht="18.75" customHeight="1" hidden="1">
      <c r="A176" s="273" t="s">
        <v>137</v>
      </c>
      <c r="B176" s="295" t="s">
        <v>126</v>
      </c>
      <c r="C176" s="296" t="s">
        <v>209</v>
      </c>
      <c r="D176" s="296" t="s">
        <v>128</v>
      </c>
      <c r="E176" s="763" t="s">
        <v>322</v>
      </c>
      <c r="F176" s="764"/>
      <c r="G176" s="284" t="s">
        <v>138</v>
      </c>
      <c r="H176" s="285"/>
      <c r="I176" s="25"/>
    </row>
    <row r="177" spans="1:9" s="29" customFormat="1" ht="65.25" customHeight="1" hidden="1">
      <c r="A177" s="114" t="s">
        <v>75</v>
      </c>
      <c r="B177" s="104" t="s">
        <v>126</v>
      </c>
      <c r="C177" s="188" t="s">
        <v>209</v>
      </c>
      <c r="D177" s="188" t="s">
        <v>128</v>
      </c>
      <c r="E177" s="257" t="s">
        <v>28</v>
      </c>
      <c r="F177" s="258" t="s">
        <v>349</v>
      </c>
      <c r="G177" s="88"/>
      <c r="H177" s="43">
        <f>H178</f>
        <v>0</v>
      </c>
      <c r="I177" s="25" t="s">
        <v>319</v>
      </c>
    </row>
    <row r="178" spans="1:9" s="29" customFormat="1" ht="37.5" hidden="1">
      <c r="A178" s="441" t="s">
        <v>6</v>
      </c>
      <c r="B178" s="104" t="s">
        <v>126</v>
      </c>
      <c r="C178" s="188" t="s">
        <v>209</v>
      </c>
      <c r="D178" s="188" t="s">
        <v>128</v>
      </c>
      <c r="E178" s="257" t="s">
        <v>29</v>
      </c>
      <c r="F178" s="258" t="s">
        <v>349</v>
      </c>
      <c r="G178" s="88"/>
      <c r="H178" s="43">
        <f>H179</f>
        <v>0</v>
      </c>
      <c r="I178" s="25"/>
    </row>
    <row r="179" spans="1:9" s="29" customFormat="1" ht="38.25" customHeight="1" hidden="1">
      <c r="A179" s="433" t="s">
        <v>445</v>
      </c>
      <c r="B179" s="104" t="s">
        <v>126</v>
      </c>
      <c r="C179" s="188" t="s">
        <v>209</v>
      </c>
      <c r="D179" s="188" t="s">
        <v>128</v>
      </c>
      <c r="E179" s="257" t="s">
        <v>30</v>
      </c>
      <c r="F179" s="258" t="s">
        <v>444</v>
      </c>
      <c r="G179" s="88"/>
      <c r="H179" s="43">
        <f>H180+H181</f>
        <v>0</v>
      </c>
      <c r="I179" s="25"/>
    </row>
    <row r="180" spans="1:9" s="29" customFormat="1" ht="18.75" customHeight="1" hidden="1">
      <c r="A180" s="326" t="s">
        <v>354</v>
      </c>
      <c r="B180" s="104" t="s">
        <v>126</v>
      </c>
      <c r="C180" s="188" t="s">
        <v>209</v>
      </c>
      <c r="D180" s="188" t="s">
        <v>128</v>
      </c>
      <c r="E180" s="257" t="s">
        <v>7</v>
      </c>
      <c r="F180" s="258" t="s">
        <v>444</v>
      </c>
      <c r="G180" s="88" t="s">
        <v>136</v>
      </c>
      <c r="H180" s="43"/>
      <c r="I180" s="25"/>
    </row>
    <row r="181" spans="1:9" s="29" customFormat="1" ht="18.75" customHeight="1" hidden="1">
      <c r="A181" s="273" t="s">
        <v>137</v>
      </c>
      <c r="B181" s="268" t="s">
        <v>126</v>
      </c>
      <c r="C181" s="294" t="s">
        <v>209</v>
      </c>
      <c r="D181" s="294" t="s">
        <v>128</v>
      </c>
      <c r="E181" s="741" t="s">
        <v>8</v>
      </c>
      <c r="F181" s="742"/>
      <c r="G181" s="274" t="s">
        <v>138</v>
      </c>
      <c r="H181" s="280"/>
      <c r="I181" s="25"/>
    </row>
    <row r="182" spans="1:9" s="29" customFormat="1" ht="18.75">
      <c r="A182" s="179" t="s">
        <v>211</v>
      </c>
      <c r="B182" s="93" t="s">
        <v>126</v>
      </c>
      <c r="C182" s="181" t="s">
        <v>209</v>
      </c>
      <c r="D182" s="181" t="s">
        <v>200</v>
      </c>
      <c r="E182" s="143"/>
      <c r="F182" s="18"/>
      <c r="G182" s="181"/>
      <c r="H182" s="199">
        <f>+H183</f>
        <v>144</v>
      </c>
      <c r="I182" s="25"/>
    </row>
    <row r="183" spans="1:38" s="49" customFormat="1" ht="51" customHeight="1">
      <c r="A183" s="212" t="s">
        <v>74</v>
      </c>
      <c r="B183" s="96" t="s">
        <v>126</v>
      </c>
      <c r="C183" s="181" t="s">
        <v>209</v>
      </c>
      <c r="D183" s="182" t="s">
        <v>200</v>
      </c>
      <c r="E183" s="204" t="s">
        <v>432</v>
      </c>
      <c r="F183" s="205" t="s">
        <v>349</v>
      </c>
      <c r="G183" s="185"/>
      <c r="H183" s="199">
        <f>+H184</f>
        <v>144</v>
      </c>
      <c r="I183" s="2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</row>
    <row r="184" spans="1:38" s="37" customFormat="1" ht="57.75" customHeight="1">
      <c r="A184" s="103" t="s">
        <v>76</v>
      </c>
      <c r="B184" s="104" t="s">
        <v>126</v>
      </c>
      <c r="C184" s="105" t="s">
        <v>209</v>
      </c>
      <c r="D184" s="106" t="s">
        <v>200</v>
      </c>
      <c r="E184" s="206" t="s">
        <v>433</v>
      </c>
      <c r="F184" s="207" t="s">
        <v>349</v>
      </c>
      <c r="G184" s="108"/>
      <c r="H184" s="109">
        <f>H188</f>
        <v>144</v>
      </c>
      <c r="I184" s="15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1:38" s="37" customFormat="1" ht="0.75" customHeight="1" hidden="1">
      <c r="A185" s="103" t="s">
        <v>323</v>
      </c>
      <c r="B185" s="104" t="s">
        <v>126</v>
      </c>
      <c r="C185" s="105" t="s">
        <v>209</v>
      </c>
      <c r="D185" s="106" t="s">
        <v>200</v>
      </c>
      <c r="E185" s="759" t="s">
        <v>322</v>
      </c>
      <c r="F185" s="760"/>
      <c r="G185" s="108"/>
      <c r="H185" s="109">
        <f>H186+H187</f>
        <v>0</v>
      </c>
      <c r="I185" s="15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1:38" s="37" customFormat="1" ht="59.25" customHeight="1" hidden="1">
      <c r="A186" s="114" t="s">
        <v>137</v>
      </c>
      <c r="B186" s="104" t="s">
        <v>126</v>
      </c>
      <c r="C186" s="105" t="s">
        <v>209</v>
      </c>
      <c r="D186" s="106" t="s">
        <v>200</v>
      </c>
      <c r="E186" s="759" t="s">
        <v>322</v>
      </c>
      <c r="F186" s="760"/>
      <c r="G186" s="108" t="s">
        <v>138</v>
      </c>
      <c r="H186" s="109"/>
      <c r="I186" s="15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s="37" customFormat="1" ht="59.25" customHeight="1" hidden="1">
      <c r="A187" s="208" t="s">
        <v>135</v>
      </c>
      <c r="B187" s="104" t="s">
        <v>126</v>
      </c>
      <c r="C187" s="105" t="s">
        <v>209</v>
      </c>
      <c r="D187" s="106" t="s">
        <v>200</v>
      </c>
      <c r="E187" s="759" t="s">
        <v>322</v>
      </c>
      <c r="F187" s="760"/>
      <c r="G187" s="108" t="s">
        <v>136</v>
      </c>
      <c r="H187" s="109"/>
      <c r="I187" s="15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1:38" s="37" customFormat="1" ht="19.5" customHeight="1">
      <c r="A188" s="509" t="s">
        <v>434</v>
      </c>
      <c r="B188" s="104" t="s">
        <v>126</v>
      </c>
      <c r="C188" s="105" t="s">
        <v>209</v>
      </c>
      <c r="D188" s="106" t="s">
        <v>200</v>
      </c>
      <c r="E188" s="335" t="s">
        <v>31</v>
      </c>
      <c r="F188" s="138" t="s">
        <v>349</v>
      </c>
      <c r="G188" s="108"/>
      <c r="H188" s="109">
        <f>H190+H200+H214</f>
        <v>144</v>
      </c>
      <c r="I188" s="15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1:9" s="36" customFormat="1" ht="19.5">
      <c r="A189" s="103" t="s">
        <v>235</v>
      </c>
      <c r="B189" s="104" t="s">
        <v>126</v>
      </c>
      <c r="C189" s="105" t="s">
        <v>209</v>
      </c>
      <c r="D189" s="106" t="s">
        <v>200</v>
      </c>
      <c r="E189" s="206" t="s">
        <v>440</v>
      </c>
      <c r="F189" s="207" t="s">
        <v>436</v>
      </c>
      <c r="G189" s="108"/>
      <c r="H189" s="109">
        <f>SUM(H190:H191)</f>
        <v>138</v>
      </c>
      <c r="I189" s="15" t="s">
        <v>320</v>
      </c>
    </row>
    <row r="190" spans="1:9" s="36" customFormat="1" ht="17.25" customHeight="1">
      <c r="A190" s="326" t="s">
        <v>354</v>
      </c>
      <c r="B190" s="104" t="s">
        <v>126</v>
      </c>
      <c r="C190" s="105" t="s">
        <v>209</v>
      </c>
      <c r="D190" s="106" t="s">
        <v>200</v>
      </c>
      <c r="E190" s="206" t="s">
        <v>440</v>
      </c>
      <c r="F190" s="207" t="s">
        <v>436</v>
      </c>
      <c r="G190" s="108" t="s">
        <v>136</v>
      </c>
      <c r="H190" s="109">
        <v>138</v>
      </c>
      <c r="I190" s="15" t="s">
        <v>321</v>
      </c>
    </row>
    <row r="191" spans="1:9" s="36" customFormat="1" ht="19.5" customHeight="1" hidden="1">
      <c r="A191" s="114" t="s">
        <v>137</v>
      </c>
      <c r="B191" s="104" t="s">
        <v>126</v>
      </c>
      <c r="C191" s="105" t="s">
        <v>209</v>
      </c>
      <c r="D191" s="106" t="s">
        <v>200</v>
      </c>
      <c r="E191" s="206" t="s">
        <v>440</v>
      </c>
      <c r="F191" s="207" t="s">
        <v>436</v>
      </c>
      <c r="G191" s="108" t="s">
        <v>138</v>
      </c>
      <c r="H191" s="109"/>
      <c r="I191" s="15"/>
    </row>
    <row r="192" spans="1:38" s="37" customFormat="1" ht="0.75" customHeight="1" hidden="1">
      <c r="A192" s="103" t="s">
        <v>237</v>
      </c>
      <c r="B192" s="104"/>
      <c r="C192" s="105"/>
      <c r="D192" s="106"/>
      <c r="E192" s="130" t="s">
        <v>234</v>
      </c>
      <c r="F192" s="131" t="s">
        <v>236</v>
      </c>
      <c r="G192" s="108"/>
      <c r="H192" s="109">
        <f>SUM(H193:H194)</f>
        <v>0</v>
      </c>
      <c r="I192" s="15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1:9" s="36" customFormat="1" ht="19.5" customHeight="1" hidden="1">
      <c r="A193" s="208" t="s">
        <v>135</v>
      </c>
      <c r="B193" s="104" t="s">
        <v>126</v>
      </c>
      <c r="C193" s="105" t="s">
        <v>209</v>
      </c>
      <c r="D193" s="106" t="s">
        <v>200</v>
      </c>
      <c r="E193" s="206" t="s">
        <v>234</v>
      </c>
      <c r="F193" s="207" t="s">
        <v>236</v>
      </c>
      <c r="G193" s="108" t="s">
        <v>136</v>
      </c>
      <c r="H193" s="109"/>
      <c r="I193" s="15"/>
    </row>
    <row r="194" spans="1:9" s="36" customFormat="1" ht="19.5" customHeight="1" hidden="1">
      <c r="A194" s="114" t="s">
        <v>137</v>
      </c>
      <c r="B194" s="104" t="s">
        <v>126</v>
      </c>
      <c r="C194" s="105" t="s">
        <v>209</v>
      </c>
      <c r="D194" s="106" t="s">
        <v>200</v>
      </c>
      <c r="E194" s="206" t="s">
        <v>234</v>
      </c>
      <c r="F194" s="207" t="s">
        <v>236</v>
      </c>
      <c r="G194" s="108" t="s">
        <v>138</v>
      </c>
      <c r="H194" s="109"/>
      <c r="I194" s="15"/>
    </row>
    <row r="195" spans="1:9" s="36" customFormat="1" ht="0.75" customHeight="1" hidden="1">
      <c r="A195" s="252" t="s">
        <v>437</v>
      </c>
      <c r="B195" s="104" t="s">
        <v>126</v>
      </c>
      <c r="C195" s="105" t="s">
        <v>209</v>
      </c>
      <c r="D195" s="106" t="s">
        <v>200</v>
      </c>
      <c r="E195" s="206" t="s">
        <v>447</v>
      </c>
      <c r="F195" s="207" t="s">
        <v>349</v>
      </c>
      <c r="G195" s="108"/>
      <c r="H195" s="109">
        <f>H196</f>
        <v>0</v>
      </c>
      <c r="I195" s="15"/>
    </row>
    <row r="196" spans="1:9" s="36" customFormat="1" ht="19.5" customHeight="1" hidden="1">
      <c r="A196" s="103" t="s">
        <v>235</v>
      </c>
      <c r="B196" s="104" t="s">
        <v>126</v>
      </c>
      <c r="C196" s="105" t="s">
        <v>209</v>
      </c>
      <c r="D196" s="106" t="s">
        <v>200</v>
      </c>
      <c r="E196" s="206" t="s">
        <v>447</v>
      </c>
      <c r="F196" s="207" t="s">
        <v>436</v>
      </c>
      <c r="G196" s="108"/>
      <c r="H196" s="109">
        <f>H197</f>
        <v>0</v>
      </c>
      <c r="I196" s="15"/>
    </row>
    <row r="197" spans="1:9" s="36" customFormat="1" ht="19.5" customHeight="1" hidden="1">
      <c r="A197" s="326" t="s">
        <v>354</v>
      </c>
      <c r="B197" s="104" t="s">
        <v>126</v>
      </c>
      <c r="C197" s="105" t="s">
        <v>209</v>
      </c>
      <c r="D197" s="106" t="s">
        <v>200</v>
      </c>
      <c r="E197" s="206" t="s">
        <v>447</v>
      </c>
      <c r="F197" s="207" t="s">
        <v>436</v>
      </c>
      <c r="G197" s="108" t="s">
        <v>136</v>
      </c>
      <c r="H197" s="109"/>
      <c r="I197" s="15"/>
    </row>
    <row r="198" spans="1:9" s="36" customFormat="1" ht="24" customHeight="1">
      <c r="A198" s="441" t="s">
        <v>9</v>
      </c>
      <c r="B198" s="104" t="s">
        <v>126</v>
      </c>
      <c r="C198" s="105" t="s">
        <v>209</v>
      </c>
      <c r="D198" s="106" t="s">
        <v>200</v>
      </c>
      <c r="E198" s="206" t="s">
        <v>439</v>
      </c>
      <c r="F198" s="207" t="s">
        <v>349</v>
      </c>
      <c r="G198" s="108"/>
      <c r="H198" s="702">
        <f>H199+H201</f>
        <v>5</v>
      </c>
      <c r="I198" s="15"/>
    </row>
    <row r="199" spans="1:9" s="36" customFormat="1" ht="19.5">
      <c r="A199" s="469" t="s">
        <v>10</v>
      </c>
      <c r="B199" s="104" t="s">
        <v>126</v>
      </c>
      <c r="C199" s="105" t="s">
        <v>209</v>
      </c>
      <c r="D199" s="106" t="s">
        <v>200</v>
      </c>
      <c r="E199" s="206" t="s">
        <v>439</v>
      </c>
      <c r="F199" s="207" t="s">
        <v>438</v>
      </c>
      <c r="G199" s="108"/>
      <c r="H199" s="702">
        <f>H200</f>
        <v>5</v>
      </c>
      <c r="I199" s="15"/>
    </row>
    <row r="200" spans="1:9" s="36" customFormat="1" ht="18" customHeight="1">
      <c r="A200" s="434" t="s">
        <v>354</v>
      </c>
      <c r="B200" s="104" t="s">
        <v>126</v>
      </c>
      <c r="C200" s="105" t="s">
        <v>209</v>
      </c>
      <c r="D200" s="106" t="s">
        <v>200</v>
      </c>
      <c r="E200" s="206" t="s">
        <v>439</v>
      </c>
      <c r="F200" s="207" t="s">
        <v>438</v>
      </c>
      <c r="G200" s="108" t="s">
        <v>136</v>
      </c>
      <c r="H200" s="702">
        <v>5</v>
      </c>
      <c r="I200" s="15"/>
    </row>
    <row r="201" spans="1:9" s="36" customFormat="1" ht="0.75" customHeight="1" hidden="1">
      <c r="A201" s="338" t="s">
        <v>235</v>
      </c>
      <c r="B201" s="104" t="s">
        <v>126</v>
      </c>
      <c r="C201" s="105" t="s">
        <v>209</v>
      </c>
      <c r="D201" s="106" t="s">
        <v>200</v>
      </c>
      <c r="E201" s="206" t="s">
        <v>439</v>
      </c>
      <c r="F201" s="207" t="s">
        <v>436</v>
      </c>
      <c r="G201" s="108"/>
      <c r="H201" s="702">
        <f>H202</f>
        <v>0</v>
      </c>
      <c r="I201" s="15"/>
    </row>
    <row r="202" spans="1:9" s="36" customFormat="1" ht="19.5" customHeight="1" hidden="1">
      <c r="A202" s="434" t="s">
        <v>354</v>
      </c>
      <c r="B202" s="104" t="s">
        <v>126</v>
      </c>
      <c r="C202" s="105" t="s">
        <v>209</v>
      </c>
      <c r="D202" s="106" t="s">
        <v>200</v>
      </c>
      <c r="E202" s="206" t="s">
        <v>439</v>
      </c>
      <c r="F202" s="207" t="s">
        <v>436</v>
      </c>
      <c r="G202" s="108" t="s">
        <v>136</v>
      </c>
      <c r="H202" s="702"/>
      <c r="I202" s="15"/>
    </row>
    <row r="203" spans="1:9" s="36" customFormat="1" ht="19.5" customHeight="1" hidden="1">
      <c r="A203" s="502" t="s">
        <v>441</v>
      </c>
      <c r="B203" s="104" t="s">
        <v>126</v>
      </c>
      <c r="C203" s="105" t="s">
        <v>209</v>
      </c>
      <c r="D203" s="106" t="s">
        <v>200</v>
      </c>
      <c r="E203" s="206" t="s">
        <v>442</v>
      </c>
      <c r="F203" s="207" t="s">
        <v>349</v>
      </c>
      <c r="G203" s="108"/>
      <c r="H203" s="702">
        <f>H204</f>
        <v>0</v>
      </c>
      <c r="I203" s="15"/>
    </row>
    <row r="204" spans="1:9" s="36" customFormat="1" ht="19.5" customHeight="1" hidden="1">
      <c r="A204" s="103" t="s">
        <v>235</v>
      </c>
      <c r="B204" s="104" t="s">
        <v>126</v>
      </c>
      <c r="C204" s="105" t="s">
        <v>209</v>
      </c>
      <c r="D204" s="106" t="s">
        <v>200</v>
      </c>
      <c r="E204" s="206" t="s">
        <v>442</v>
      </c>
      <c r="F204" s="207" t="s">
        <v>436</v>
      </c>
      <c r="G204" s="108"/>
      <c r="H204" s="702">
        <f>H205</f>
        <v>0</v>
      </c>
      <c r="I204" s="15"/>
    </row>
    <row r="205" spans="1:9" s="36" customFormat="1" ht="19.5" customHeight="1" hidden="1">
      <c r="A205" s="259" t="s">
        <v>135</v>
      </c>
      <c r="B205" s="104" t="s">
        <v>126</v>
      </c>
      <c r="C205" s="105" t="s">
        <v>209</v>
      </c>
      <c r="D205" s="106" t="s">
        <v>200</v>
      </c>
      <c r="E205" s="206" t="s">
        <v>442</v>
      </c>
      <c r="F205" s="207" t="s">
        <v>436</v>
      </c>
      <c r="G205" s="108" t="s">
        <v>136</v>
      </c>
      <c r="H205" s="702"/>
      <c r="I205" s="15"/>
    </row>
    <row r="206" spans="1:9" s="36" customFormat="1" ht="19.5" customHeight="1" hidden="1">
      <c r="A206" s="114"/>
      <c r="B206" s="104"/>
      <c r="C206" s="105"/>
      <c r="D206" s="106"/>
      <c r="E206" s="206"/>
      <c r="F206" s="207"/>
      <c r="G206" s="108"/>
      <c r="H206" s="702"/>
      <c r="I206" s="15"/>
    </row>
    <row r="207" spans="1:9" s="36" customFormat="1" ht="19.5" customHeight="1" hidden="1">
      <c r="A207" s="281" t="s">
        <v>330</v>
      </c>
      <c r="B207" s="268" t="s">
        <v>126</v>
      </c>
      <c r="C207" s="269" t="s">
        <v>209</v>
      </c>
      <c r="D207" s="270" t="s">
        <v>200</v>
      </c>
      <c r="E207" s="749" t="s">
        <v>329</v>
      </c>
      <c r="F207" s="750"/>
      <c r="G207" s="303"/>
      <c r="H207" s="702"/>
      <c r="I207" s="15"/>
    </row>
    <row r="208" spans="1:9" s="36" customFormat="1" ht="18.75" customHeight="1" hidden="1">
      <c r="A208" s="302" t="s">
        <v>135</v>
      </c>
      <c r="B208" s="268" t="s">
        <v>126</v>
      </c>
      <c r="C208" s="269" t="s">
        <v>209</v>
      </c>
      <c r="D208" s="270" t="s">
        <v>200</v>
      </c>
      <c r="E208" s="749" t="s">
        <v>329</v>
      </c>
      <c r="F208" s="750"/>
      <c r="G208" s="303" t="s">
        <v>136</v>
      </c>
      <c r="H208" s="702"/>
      <c r="I208" s="15"/>
    </row>
    <row r="209" spans="1:9" s="36" customFormat="1" ht="20.25" customHeight="1">
      <c r="A209" s="441" t="s">
        <v>11</v>
      </c>
      <c r="B209" s="268" t="s">
        <v>126</v>
      </c>
      <c r="C209" s="269" t="s">
        <v>209</v>
      </c>
      <c r="D209" s="270" t="s">
        <v>200</v>
      </c>
      <c r="E209" s="336" t="s">
        <v>435</v>
      </c>
      <c r="F209" s="337" t="s">
        <v>349</v>
      </c>
      <c r="G209" s="303"/>
      <c r="H209" s="702">
        <f>H210+H213</f>
        <v>1</v>
      </c>
      <c r="I209" s="15"/>
    </row>
    <row r="210" spans="1:9" s="36" customFormat="1" ht="24.75" customHeight="1" hidden="1">
      <c r="A210" s="338" t="s">
        <v>463</v>
      </c>
      <c r="B210" s="104" t="s">
        <v>126</v>
      </c>
      <c r="C210" s="105" t="s">
        <v>209</v>
      </c>
      <c r="D210" s="106" t="s">
        <v>200</v>
      </c>
      <c r="E210" s="206" t="s">
        <v>12</v>
      </c>
      <c r="F210" s="207" t="s">
        <v>448</v>
      </c>
      <c r="G210" s="108"/>
      <c r="H210" s="702">
        <f>H211</f>
        <v>0</v>
      </c>
      <c r="I210" s="15" t="s">
        <v>318</v>
      </c>
    </row>
    <row r="211" spans="1:9" s="36" customFormat="1" ht="18.75" customHeight="1" hidden="1">
      <c r="A211" s="326" t="s">
        <v>354</v>
      </c>
      <c r="B211" s="104" t="s">
        <v>126</v>
      </c>
      <c r="C211" s="105" t="s">
        <v>209</v>
      </c>
      <c r="D211" s="106" t="s">
        <v>200</v>
      </c>
      <c r="E211" s="206" t="s">
        <v>13</v>
      </c>
      <c r="F211" s="207" t="s">
        <v>448</v>
      </c>
      <c r="G211" s="108" t="s">
        <v>136</v>
      </c>
      <c r="H211" s="702"/>
      <c r="I211" s="15"/>
    </row>
    <row r="212" spans="1:9" s="36" customFormat="1" ht="19.5" customHeight="1" hidden="1">
      <c r="A212" s="114" t="s">
        <v>137</v>
      </c>
      <c r="B212" s="104" t="s">
        <v>126</v>
      </c>
      <c r="C212" s="105" t="s">
        <v>209</v>
      </c>
      <c r="D212" s="106" t="s">
        <v>200</v>
      </c>
      <c r="E212" s="206" t="s">
        <v>309</v>
      </c>
      <c r="F212" s="207" t="s">
        <v>308</v>
      </c>
      <c r="G212" s="108" t="s">
        <v>138</v>
      </c>
      <c r="H212" s="702"/>
      <c r="I212" s="15"/>
    </row>
    <row r="213" spans="1:9" s="36" customFormat="1" ht="21.75" customHeight="1">
      <c r="A213" s="469" t="s">
        <v>649</v>
      </c>
      <c r="B213" s="104" t="s">
        <v>126</v>
      </c>
      <c r="C213" s="105" t="s">
        <v>209</v>
      </c>
      <c r="D213" s="106" t="s">
        <v>200</v>
      </c>
      <c r="E213" s="206" t="s">
        <v>435</v>
      </c>
      <c r="F213" s="207" t="s">
        <v>449</v>
      </c>
      <c r="G213" s="108"/>
      <c r="H213" s="702">
        <f>H214</f>
        <v>1</v>
      </c>
      <c r="I213" s="15"/>
    </row>
    <row r="214" spans="1:9" s="36" customFormat="1" ht="18" customHeight="1">
      <c r="A214" s="326" t="s">
        <v>354</v>
      </c>
      <c r="B214" s="104" t="s">
        <v>126</v>
      </c>
      <c r="C214" s="105" t="s">
        <v>209</v>
      </c>
      <c r="D214" s="106" t="s">
        <v>200</v>
      </c>
      <c r="E214" s="206" t="s">
        <v>435</v>
      </c>
      <c r="F214" s="207" t="s">
        <v>449</v>
      </c>
      <c r="G214" s="108" t="s">
        <v>136</v>
      </c>
      <c r="H214" s="702">
        <v>1</v>
      </c>
      <c r="I214" s="15"/>
    </row>
    <row r="215" spans="1:9" s="36" customFormat="1" ht="0.75" customHeight="1" hidden="1">
      <c r="A215" s="211"/>
      <c r="B215" s="104"/>
      <c r="C215" s="105"/>
      <c r="D215" s="106"/>
      <c r="E215" s="206"/>
      <c r="F215" s="207"/>
      <c r="G215" s="108"/>
      <c r="H215" s="109"/>
      <c r="I215" s="15"/>
    </row>
    <row r="216" spans="1:9" s="36" customFormat="1" ht="19.5" customHeight="1" hidden="1">
      <c r="A216" s="211"/>
      <c r="B216" s="104"/>
      <c r="C216" s="105"/>
      <c r="D216" s="106"/>
      <c r="E216" s="206"/>
      <c r="F216" s="207"/>
      <c r="G216" s="108"/>
      <c r="H216" s="109"/>
      <c r="I216" s="15"/>
    </row>
    <row r="217" spans="1:9" s="36" customFormat="1" ht="19.5" customHeight="1" hidden="1">
      <c r="A217" s="209" t="s">
        <v>222</v>
      </c>
      <c r="B217" s="93" t="s">
        <v>126</v>
      </c>
      <c r="C217" s="93" t="s">
        <v>143</v>
      </c>
      <c r="D217" s="116"/>
      <c r="E217" s="144"/>
      <c r="F217" s="100"/>
      <c r="G217" s="136"/>
      <c r="H217" s="119">
        <f>+H218</f>
        <v>0</v>
      </c>
      <c r="I217" s="15" t="s">
        <v>310</v>
      </c>
    </row>
    <row r="218" spans="1:9" s="36" customFormat="1" ht="19.5" customHeight="1" hidden="1">
      <c r="A218" s="209" t="s">
        <v>223</v>
      </c>
      <c r="B218" s="210" t="s">
        <v>126</v>
      </c>
      <c r="C218" s="93" t="s">
        <v>143</v>
      </c>
      <c r="D218" s="116" t="s">
        <v>143</v>
      </c>
      <c r="E218" s="144"/>
      <c r="F218" s="100"/>
      <c r="G218" s="136"/>
      <c r="H218" s="119">
        <f>+H219</f>
        <v>0</v>
      </c>
      <c r="I218" s="15"/>
    </row>
    <row r="219" spans="1:9" s="36" customFormat="1" ht="83.25" customHeight="1" hidden="1">
      <c r="A219" s="209" t="s">
        <v>15</v>
      </c>
      <c r="B219" s="93" t="s">
        <v>126</v>
      </c>
      <c r="C219" s="93" t="s">
        <v>143</v>
      </c>
      <c r="D219" s="116" t="s">
        <v>143</v>
      </c>
      <c r="E219" s="112" t="s">
        <v>410</v>
      </c>
      <c r="F219" s="113" t="s">
        <v>349</v>
      </c>
      <c r="G219" s="118"/>
      <c r="H219" s="119">
        <f>+H220</f>
        <v>0</v>
      </c>
      <c r="I219" s="15"/>
    </row>
    <row r="220" spans="1:9" s="36" customFormat="1" ht="91.5" customHeight="1" hidden="1">
      <c r="A220" s="211" t="s">
        <v>16</v>
      </c>
      <c r="B220" s="88" t="s">
        <v>126</v>
      </c>
      <c r="C220" s="88" t="s">
        <v>143</v>
      </c>
      <c r="D220" s="111" t="s">
        <v>143</v>
      </c>
      <c r="E220" s="30" t="s">
        <v>173</v>
      </c>
      <c r="F220" s="2" t="s">
        <v>349</v>
      </c>
      <c r="G220" s="136"/>
      <c r="H220" s="43">
        <f>H221</f>
        <v>0</v>
      </c>
      <c r="I220" s="15"/>
    </row>
    <row r="221" spans="1:9" s="36" customFormat="1" ht="21.75" customHeight="1" hidden="1">
      <c r="A221" s="340" t="s">
        <v>466</v>
      </c>
      <c r="B221" s="88" t="s">
        <v>126</v>
      </c>
      <c r="C221" s="88" t="s">
        <v>143</v>
      </c>
      <c r="D221" s="111" t="s">
        <v>143</v>
      </c>
      <c r="E221" s="30" t="s">
        <v>465</v>
      </c>
      <c r="F221" s="2" t="s">
        <v>349</v>
      </c>
      <c r="G221" s="136"/>
      <c r="H221" s="43">
        <f>H222</f>
        <v>0</v>
      </c>
      <c r="I221" s="15"/>
    </row>
    <row r="222" spans="1:9" s="36" customFormat="1" ht="19.5" customHeight="1" hidden="1">
      <c r="A222" s="211" t="s">
        <v>238</v>
      </c>
      <c r="B222" s="88" t="s">
        <v>126</v>
      </c>
      <c r="C222" s="88" t="s">
        <v>143</v>
      </c>
      <c r="D222" s="111" t="s">
        <v>143</v>
      </c>
      <c r="E222" s="30" t="s">
        <v>465</v>
      </c>
      <c r="F222" s="2" t="s">
        <v>464</v>
      </c>
      <c r="G222" s="136"/>
      <c r="H222" s="43">
        <f>+H223</f>
        <v>0</v>
      </c>
      <c r="I222" s="15"/>
    </row>
    <row r="223" spans="1:9" s="36" customFormat="1" ht="19.5" customHeight="1" hidden="1">
      <c r="A223" s="326" t="s">
        <v>354</v>
      </c>
      <c r="B223" s="88" t="s">
        <v>126</v>
      </c>
      <c r="C223" s="88" t="s">
        <v>143</v>
      </c>
      <c r="D223" s="111" t="s">
        <v>143</v>
      </c>
      <c r="E223" s="30" t="s">
        <v>465</v>
      </c>
      <c r="F223" s="2" t="s">
        <v>464</v>
      </c>
      <c r="G223" s="136" t="s">
        <v>136</v>
      </c>
      <c r="H223" s="43"/>
      <c r="I223" s="15" t="s">
        <v>299</v>
      </c>
    </row>
    <row r="224" spans="1:9" s="29" customFormat="1" ht="18.75">
      <c r="A224" s="94" t="s">
        <v>213</v>
      </c>
      <c r="B224" s="180" t="s">
        <v>126</v>
      </c>
      <c r="C224" s="89" t="s">
        <v>214</v>
      </c>
      <c r="D224" s="89"/>
      <c r="E224" s="143"/>
      <c r="F224" s="18"/>
      <c r="G224" s="89"/>
      <c r="H224" s="92">
        <f>+H225</f>
        <v>1727.8</v>
      </c>
      <c r="I224" s="25"/>
    </row>
    <row r="225" spans="1:9" s="29" customFormat="1" ht="18.75">
      <c r="A225" s="94" t="s">
        <v>215</v>
      </c>
      <c r="B225" s="93" t="s">
        <v>126</v>
      </c>
      <c r="C225" s="89" t="s">
        <v>214</v>
      </c>
      <c r="D225" s="89" t="s">
        <v>127</v>
      </c>
      <c r="E225" s="197"/>
      <c r="F225" s="198"/>
      <c r="G225" s="89"/>
      <c r="H225" s="92">
        <f>+H226</f>
        <v>1727.8</v>
      </c>
      <c r="I225" s="25"/>
    </row>
    <row r="226" spans="1:9" s="29" customFormat="1" ht="49.5" customHeight="1">
      <c r="A226" s="212" t="s">
        <v>77</v>
      </c>
      <c r="B226" s="96" t="s">
        <v>126</v>
      </c>
      <c r="C226" s="93" t="s">
        <v>214</v>
      </c>
      <c r="D226" s="93" t="s">
        <v>127</v>
      </c>
      <c r="E226" s="174" t="s">
        <v>411</v>
      </c>
      <c r="F226" s="145" t="s">
        <v>349</v>
      </c>
      <c r="G226" s="89"/>
      <c r="H226" s="92">
        <f>H227+H239</f>
        <v>1727.8</v>
      </c>
      <c r="I226" s="25"/>
    </row>
    <row r="227" spans="1:9" s="29" customFormat="1" ht="54" customHeight="1">
      <c r="A227" s="110" t="s">
        <v>174</v>
      </c>
      <c r="B227" s="104" t="s">
        <v>126</v>
      </c>
      <c r="C227" s="88" t="s">
        <v>214</v>
      </c>
      <c r="D227" s="88" t="s">
        <v>127</v>
      </c>
      <c r="E227" s="196" t="s">
        <v>412</v>
      </c>
      <c r="F227" s="135" t="s">
        <v>349</v>
      </c>
      <c r="G227" s="88"/>
      <c r="H227" s="137">
        <f>H228</f>
        <v>1727.8</v>
      </c>
      <c r="I227" s="25"/>
    </row>
    <row r="228" spans="1:9" s="29" customFormat="1" ht="36.75" customHeight="1">
      <c r="A228" s="441" t="s">
        <v>413</v>
      </c>
      <c r="B228" s="104" t="s">
        <v>126</v>
      </c>
      <c r="C228" s="88" t="s">
        <v>214</v>
      </c>
      <c r="D228" s="111" t="s">
        <v>127</v>
      </c>
      <c r="E228" s="196" t="s">
        <v>414</v>
      </c>
      <c r="F228" s="135" t="s">
        <v>349</v>
      </c>
      <c r="G228" s="136"/>
      <c r="H228" s="137">
        <f>H229</f>
        <v>1727.8</v>
      </c>
      <c r="I228" s="25"/>
    </row>
    <row r="229" spans="1:9" s="29" customFormat="1" ht="32.25" customHeight="1">
      <c r="A229" s="114" t="s">
        <v>231</v>
      </c>
      <c r="B229" s="104" t="s">
        <v>126</v>
      </c>
      <c r="C229" s="88" t="s">
        <v>214</v>
      </c>
      <c r="D229" s="111" t="s">
        <v>127</v>
      </c>
      <c r="E229" s="177" t="s">
        <v>414</v>
      </c>
      <c r="F229" s="213" t="s">
        <v>415</v>
      </c>
      <c r="G229" s="136"/>
      <c r="H229" s="137">
        <f>SUM(H230:H232)</f>
        <v>1727.8</v>
      </c>
      <c r="I229" s="25"/>
    </row>
    <row r="230" spans="1:9" s="29" customFormat="1" ht="42" customHeight="1">
      <c r="A230" s="110" t="s">
        <v>134</v>
      </c>
      <c r="B230" s="104" t="s">
        <v>126</v>
      </c>
      <c r="C230" s="88" t="s">
        <v>214</v>
      </c>
      <c r="D230" s="88" t="s">
        <v>127</v>
      </c>
      <c r="E230" s="177" t="s">
        <v>414</v>
      </c>
      <c r="F230" s="213" t="s">
        <v>415</v>
      </c>
      <c r="G230" s="88" t="s">
        <v>129</v>
      </c>
      <c r="H230" s="43">
        <v>1585</v>
      </c>
      <c r="I230" s="25"/>
    </row>
    <row r="231" spans="1:9" s="29" customFormat="1" ht="21" customHeight="1">
      <c r="A231" s="326" t="s">
        <v>354</v>
      </c>
      <c r="B231" s="104" t="s">
        <v>126</v>
      </c>
      <c r="C231" s="88" t="s">
        <v>214</v>
      </c>
      <c r="D231" s="88" t="s">
        <v>127</v>
      </c>
      <c r="E231" s="177" t="s">
        <v>414</v>
      </c>
      <c r="F231" s="213" t="s">
        <v>415</v>
      </c>
      <c r="G231" s="88" t="s">
        <v>136</v>
      </c>
      <c r="H231" s="43">
        <v>134.2</v>
      </c>
      <c r="I231" s="25"/>
    </row>
    <row r="232" spans="1:9" s="29" customFormat="1" ht="16.5" customHeight="1">
      <c r="A232" s="114" t="s">
        <v>137</v>
      </c>
      <c r="B232" s="104" t="s">
        <v>126</v>
      </c>
      <c r="C232" s="88" t="s">
        <v>214</v>
      </c>
      <c r="D232" s="88" t="s">
        <v>127</v>
      </c>
      <c r="E232" s="177" t="s">
        <v>414</v>
      </c>
      <c r="F232" s="213" t="s">
        <v>415</v>
      </c>
      <c r="G232" s="88" t="s">
        <v>138</v>
      </c>
      <c r="H232" s="43">
        <v>8.6</v>
      </c>
      <c r="I232" s="25"/>
    </row>
    <row r="233" spans="1:9" s="29" customFormat="1" ht="1.5" customHeight="1" hidden="1">
      <c r="A233" s="332" t="s">
        <v>416</v>
      </c>
      <c r="B233" s="104" t="s">
        <v>126</v>
      </c>
      <c r="C233" s="88" t="s">
        <v>214</v>
      </c>
      <c r="D233" s="111" t="s">
        <v>127</v>
      </c>
      <c r="E233" s="755" t="s">
        <v>431</v>
      </c>
      <c r="F233" s="756"/>
      <c r="G233" s="88"/>
      <c r="H233" s="43">
        <f>H234</f>
        <v>0</v>
      </c>
      <c r="I233" s="25"/>
    </row>
    <row r="234" spans="1:9" s="29" customFormat="1" ht="37.5" customHeight="1" hidden="1">
      <c r="A234" s="110" t="s">
        <v>134</v>
      </c>
      <c r="B234" s="104" t="s">
        <v>126</v>
      </c>
      <c r="C234" s="88" t="s">
        <v>214</v>
      </c>
      <c r="D234" s="111" t="s">
        <v>127</v>
      </c>
      <c r="E234" s="757" t="s">
        <v>467</v>
      </c>
      <c r="F234" s="758"/>
      <c r="G234" s="88" t="s">
        <v>129</v>
      </c>
      <c r="H234" s="43"/>
      <c r="I234" s="25"/>
    </row>
    <row r="235" spans="1:9" s="29" customFormat="1" ht="2.25" customHeight="1" hidden="1">
      <c r="A235" s="281" t="s">
        <v>341</v>
      </c>
      <c r="B235" s="268" t="s">
        <v>126</v>
      </c>
      <c r="C235" s="274" t="s">
        <v>214</v>
      </c>
      <c r="D235" s="305" t="s">
        <v>127</v>
      </c>
      <c r="E235" s="321" t="s">
        <v>296</v>
      </c>
      <c r="F235" s="322" t="s">
        <v>340</v>
      </c>
      <c r="G235" s="274"/>
      <c r="H235" s="280">
        <f>H236</f>
        <v>0</v>
      </c>
      <c r="I235" s="25"/>
    </row>
    <row r="236" spans="1:9" s="29" customFormat="1" ht="24" customHeight="1" hidden="1">
      <c r="A236" s="286" t="s">
        <v>135</v>
      </c>
      <c r="B236" s="268" t="s">
        <v>126</v>
      </c>
      <c r="C236" s="274" t="s">
        <v>214</v>
      </c>
      <c r="D236" s="305" t="s">
        <v>127</v>
      </c>
      <c r="E236" s="321" t="s">
        <v>296</v>
      </c>
      <c r="F236" s="322" t="s">
        <v>340</v>
      </c>
      <c r="G236" s="274" t="s">
        <v>136</v>
      </c>
      <c r="H236" s="280"/>
      <c r="I236" s="25"/>
    </row>
    <row r="237" spans="1:9" s="29" customFormat="1" ht="43.5" customHeight="1" hidden="1">
      <c r="A237" s="282" t="s">
        <v>343</v>
      </c>
      <c r="B237" s="268" t="s">
        <v>126</v>
      </c>
      <c r="C237" s="274" t="s">
        <v>214</v>
      </c>
      <c r="D237" s="305" t="s">
        <v>127</v>
      </c>
      <c r="E237" s="321" t="s">
        <v>296</v>
      </c>
      <c r="F237" s="322" t="s">
        <v>342</v>
      </c>
      <c r="G237" s="274"/>
      <c r="H237" s="280">
        <f>H238</f>
        <v>0</v>
      </c>
      <c r="I237" s="25"/>
    </row>
    <row r="238" spans="1:9" s="29" customFormat="1" ht="24" customHeight="1" hidden="1">
      <c r="A238" s="267" t="s">
        <v>134</v>
      </c>
      <c r="B238" s="268" t="s">
        <v>126</v>
      </c>
      <c r="C238" s="274" t="s">
        <v>214</v>
      </c>
      <c r="D238" s="305" t="s">
        <v>127</v>
      </c>
      <c r="E238" s="321" t="s">
        <v>296</v>
      </c>
      <c r="F238" s="322" t="s">
        <v>342</v>
      </c>
      <c r="G238" s="274" t="s">
        <v>129</v>
      </c>
      <c r="H238" s="280"/>
      <c r="I238" s="25"/>
    </row>
    <row r="239" spans="1:38" s="37" customFormat="1" ht="54" customHeight="1" hidden="1">
      <c r="A239" s="110" t="s">
        <v>78</v>
      </c>
      <c r="B239" s="104" t="s">
        <v>126</v>
      </c>
      <c r="C239" s="88" t="s">
        <v>214</v>
      </c>
      <c r="D239" s="111" t="s">
        <v>127</v>
      </c>
      <c r="E239" s="107" t="s">
        <v>417</v>
      </c>
      <c r="F239" s="2" t="s">
        <v>349</v>
      </c>
      <c r="G239" s="105"/>
      <c r="H239" s="109">
        <f>H242</f>
        <v>0</v>
      </c>
      <c r="I239" s="15" t="s">
        <v>318</v>
      </c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1:38" s="37" customFormat="1" ht="0.75" customHeight="1" hidden="1">
      <c r="A240" s="282" t="s">
        <v>331</v>
      </c>
      <c r="B240" s="268" t="s">
        <v>126</v>
      </c>
      <c r="C240" s="274" t="s">
        <v>214</v>
      </c>
      <c r="D240" s="305" t="s">
        <v>127</v>
      </c>
      <c r="E240" s="749" t="s">
        <v>333</v>
      </c>
      <c r="F240" s="750"/>
      <c r="G240" s="269"/>
      <c r="H240" s="304">
        <f>H241</f>
        <v>0</v>
      </c>
      <c r="I240" s="15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1:38" s="37" customFormat="1" ht="71.25" customHeight="1" hidden="1">
      <c r="A241" s="267" t="s">
        <v>134</v>
      </c>
      <c r="B241" s="268" t="s">
        <v>126</v>
      </c>
      <c r="C241" s="274" t="s">
        <v>214</v>
      </c>
      <c r="D241" s="274" t="s">
        <v>127</v>
      </c>
      <c r="E241" s="751" t="s">
        <v>332</v>
      </c>
      <c r="F241" s="752"/>
      <c r="G241" s="274" t="s">
        <v>129</v>
      </c>
      <c r="H241" s="280"/>
      <c r="I241" s="15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1:38" s="37" customFormat="1" ht="40.5" customHeight="1" hidden="1">
      <c r="A242" s="441" t="s">
        <v>32</v>
      </c>
      <c r="B242" s="268" t="s">
        <v>126</v>
      </c>
      <c r="C242" s="274" t="s">
        <v>214</v>
      </c>
      <c r="D242" s="305" t="s">
        <v>127</v>
      </c>
      <c r="E242" s="327" t="s">
        <v>418</v>
      </c>
      <c r="F242" s="333" t="s">
        <v>349</v>
      </c>
      <c r="G242" s="274"/>
      <c r="H242" s="280">
        <f>H243+H247</f>
        <v>0</v>
      </c>
      <c r="I242" s="15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1:38" s="37" customFormat="1" ht="19.5" customHeight="1" hidden="1">
      <c r="A243" s="281" t="s">
        <v>231</v>
      </c>
      <c r="B243" s="268" t="s">
        <v>126</v>
      </c>
      <c r="C243" s="274" t="s">
        <v>214</v>
      </c>
      <c r="D243" s="305" t="s">
        <v>127</v>
      </c>
      <c r="E243" s="753" t="s">
        <v>420</v>
      </c>
      <c r="F243" s="754"/>
      <c r="G243" s="274"/>
      <c r="H243" s="280">
        <f>H244+H245+H246</f>
        <v>0</v>
      </c>
      <c r="I243" s="15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1:38" s="37" customFormat="1" ht="37.5" customHeight="1" hidden="1">
      <c r="A244" s="110" t="s">
        <v>134</v>
      </c>
      <c r="B244" s="104" t="s">
        <v>126</v>
      </c>
      <c r="C244" s="88" t="s">
        <v>214</v>
      </c>
      <c r="D244" s="111" t="s">
        <v>127</v>
      </c>
      <c r="E244" s="747" t="s">
        <v>421</v>
      </c>
      <c r="F244" s="748"/>
      <c r="G244" s="105" t="s">
        <v>129</v>
      </c>
      <c r="H244" s="109"/>
      <c r="I244" s="15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1:38" s="37" customFormat="1" ht="19.5" customHeight="1" hidden="1">
      <c r="A245" s="326" t="s">
        <v>354</v>
      </c>
      <c r="B245" s="104" t="s">
        <v>126</v>
      </c>
      <c r="C245" s="88" t="s">
        <v>214</v>
      </c>
      <c r="D245" s="111" t="s">
        <v>127</v>
      </c>
      <c r="E245" s="747" t="s">
        <v>420</v>
      </c>
      <c r="F245" s="748"/>
      <c r="G245" s="105" t="s">
        <v>136</v>
      </c>
      <c r="H245" s="109"/>
      <c r="I245" s="15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1:38" s="37" customFormat="1" ht="19.5" customHeight="1" hidden="1">
      <c r="A246" s="151" t="s">
        <v>137</v>
      </c>
      <c r="B246" s="104" t="s">
        <v>126</v>
      </c>
      <c r="C246" s="88" t="s">
        <v>214</v>
      </c>
      <c r="D246" s="88" t="s">
        <v>127</v>
      </c>
      <c r="E246" s="745" t="s">
        <v>419</v>
      </c>
      <c r="F246" s="746"/>
      <c r="G246" s="88" t="s">
        <v>138</v>
      </c>
      <c r="H246" s="43"/>
      <c r="I246" s="15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1:38" s="37" customFormat="1" ht="43.5" customHeight="1" hidden="1">
      <c r="A247" s="433" t="s">
        <v>423</v>
      </c>
      <c r="B247" s="104" t="s">
        <v>126</v>
      </c>
      <c r="C247" s="88" t="s">
        <v>214</v>
      </c>
      <c r="D247" s="88" t="s">
        <v>127</v>
      </c>
      <c r="E247" s="745" t="s">
        <v>422</v>
      </c>
      <c r="F247" s="746"/>
      <c r="G247" s="88"/>
      <c r="H247" s="43">
        <f>H248+H249+H250</f>
        <v>0</v>
      </c>
      <c r="I247" s="15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1:38" s="37" customFormat="1" ht="37.5" hidden="1">
      <c r="A248" s="110" t="s">
        <v>134</v>
      </c>
      <c r="B248" s="104" t="s">
        <v>126</v>
      </c>
      <c r="C248" s="88" t="s">
        <v>214</v>
      </c>
      <c r="D248" s="88" t="s">
        <v>127</v>
      </c>
      <c r="E248" s="745" t="s">
        <v>422</v>
      </c>
      <c r="F248" s="746"/>
      <c r="G248" s="88" t="s">
        <v>129</v>
      </c>
      <c r="H248" s="43"/>
      <c r="I248" s="15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1:38" s="37" customFormat="1" ht="19.5" customHeight="1" hidden="1">
      <c r="A249" s="326" t="s">
        <v>354</v>
      </c>
      <c r="B249" s="104" t="s">
        <v>126</v>
      </c>
      <c r="C249" s="88" t="s">
        <v>214</v>
      </c>
      <c r="D249" s="88" t="s">
        <v>127</v>
      </c>
      <c r="E249" s="745" t="s">
        <v>422</v>
      </c>
      <c r="F249" s="746"/>
      <c r="G249" s="88" t="s">
        <v>136</v>
      </c>
      <c r="H249" s="43"/>
      <c r="I249" s="15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1:38" s="37" customFormat="1" ht="17.25" customHeight="1" hidden="1">
      <c r="A250" s="114" t="s">
        <v>137</v>
      </c>
      <c r="B250" s="334" t="s">
        <v>126</v>
      </c>
      <c r="C250" s="88" t="s">
        <v>214</v>
      </c>
      <c r="D250" s="88" t="s">
        <v>127</v>
      </c>
      <c r="E250" s="745" t="s">
        <v>422</v>
      </c>
      <c r="F250" s="746"/>
      <c r="G250" s="88" t="s">
        <v>138</v>
      </c>
      <c r="H250" s="43"/>
      <c r="I250" s="15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1:9" s="29" customFormat="1" ht="18.75" customHeight="1" hidden="1">
      <c r="A251" s="94" t="s">
        <v>216</v>
      </c>
      <c r="B251" s="180" t="s">
        <v>126</v>
      </c>
      <c r="C251" s="214">
        <v>10</v>
      </c>
      <c r="D251" s="214"/>
      <c r="E251" s="143"/>
      <c r="F251" s="18"/>
      <c r="G251" s="89"/>
      <c r="H251" s="92">
        <f>H259+H252</f>
        <v>0</v>
      </c>
      <c r="I251" s="25"/>
    </row>
    <row r="252" spans="1:9" s="29" customFormat="1" ht="18.75" customHeight="1" hidden="1">
      <c r="A252" s="94" t="s">
        <v>217</v>
      </c>
      <c r="B252" s="93" t="s">
        <v>126</v>
      </c>
      <c r="C252" s="215">
        <v>10</v>
      </c>
      <c r="D252" s="181" t="s">
        <v>127</v>
      </c>
      <c r="E252" s="197"/>
      <c r="F252" s="198"/>
      <c r="G252" s="181"/>
      <c r="H252" s="92">
        <f>H253</f>
        <v>0</v>
      </c>
      <c r="I252" s="25"/>
    </row>
    <row r="253" spans="1:9" s="29" customFormat="1" ht="54" customHeight="1" hidden="1">
      <c r="A253" s="216" t="s">
        <v>277</v>
      </c>
      <c r="B253" s="96" t="s">
        <v>126</v>
      </c>
      <c r="C253" s="217">
        <v>10</v>
      </c>
      <c r="D253" s="218" t="s">
        <v>127</v>
      </c>
      <c r="E253" s="174" t="s">
        <v>425</v>
      </c>
      <c r="F253" s="145" t="s">
        <v>349</v>
      </c>
      <c r="G253" s="129"/>
      <c r="H253" s="92">
        <f>H254</f>
        <v>0</v>
      </c>
      <c r="I253" s="25"/>
    </row>
    <row r="254" spans="1:9" s="29" customFormat="1" ht="68.25" customHeight="1" hidden="1">
      <c r="A254" s="221" t="s">
        <v>311</v>
      </c>
      <c r="B254" s="104" t="s">
        <v>126</v>
      </c>
      <c r="C254" s="164">
        <v>10</v>
      </c>
      <c r="D254" s="168" t="s">
        <v>127</v>
      </c>
      <c r="E254" s="196" t="s">
        <v>426</v>
      </c>
      <c r="F254" s="135" t="s">
        <v>349</v>
      </c>
      <c r="G254" s="219"/>
      <c r="H254" s="446">
        <f>H255</f>
        <v>0</v>
      </c>
      <c r="I254" s="25"/>
    </row>
    <row r="255" spans="1:9" s="29" customFormat="1" ht="42.75" customHeight="1" hidden="1">
      <c r="A255" s="503" t="s">
        <v>428</v>
      </c>
      <c r="B255" s="104" t="s">
        <v>126</v>
      </c>
      <c r="C255" s="220">
        <v>10</v>
      </c>
      <c r="D255" s="168" t="s">
        <v>127</v>
      </c>
      <c r="E255" s="196" t="s">
        <v>427</v>
      </c>
      <c r="F255" s="135" t="s">
        <v>349</v>
      </c>
      <c r="G255" s="219"/>
      <c r="H255" s="446">
        <f>H256</f>
        <v>0</v>
      </c>
      <c r="I255" s="25"/>
    </row>
    <row r="256" spans="1:9" s="29" customFormat="1" ht="20.25" customHeight="1" hidden="1">
      <c r="A256" s="176" t="s">
        <v>218</v>
      </c>
      <c r="B256" s="104" t="s">
        <v>126</v>
      </c>
      <c r="C256" s="220">
        <v>10</v>
      </c>
      <c r="D256" s="168" t="s">
        <v>127</v>
      </c>
      <c r="E256" s="196" t="s">
        <v>427</v>
      </c>
      <c r="F256" s="135" t="s">
        <v>429</v>
      </c>
      <c r="G256" s="167"/>
      <c r="H256" s="137">
        <f>H258+H257</f>
        <v>0</v>
      </c>
      <c r="I256" s="25"/>
    </row>
    <row r="257" spans="1:9" s="29" customFormat="1" ht="20.25" customHeight="1" hidden="1">
      <c r="A257" s="326" t="s">
        <v>354</v>
      </c>
      <c r="B257" s="104" t="s">
        <v>126</v>
      </c>
      <c r="C257" s="220">
        <v>10</v>
      </c>
      <c r="D257" s="168" t="s">
        <v>295</v>
      </c>
      <c r="E257" s="196" t="s">
        <v>430</v>
      </c>
      <c r="F257" s="135" t="s">
        <v>429</v>
      </c>
      <c r="G257" s="167" t="s">
        <v>136</v>
      </c>
      <c r="H257" s="137"/>
      <c r="I257" s="25"/>
    </row>
    <row r="258" spans="1:9" s="29" customFormat="1" ht="24.75" customHeight="1" hidden="1">
      <c r="A258" s="114" t="s">
        <v>219</v>
      </c>
      <c r="B258" s="104" t="s">
        <v>126</v>
      </c>
      <c r="C258" s="169">
        <v>10</v>
      </c>
      <c r="D258" s="168" t="s">
        <v>127</v>
      </c>
      <c r="E258" s="196" t="s">
        <v>427</v>
      </c>
      <c r="F258" s="135" t="s">
        <v>429</v>
      </c>
      <c r="G258" s="306" t="s">
        <v>220</v>
      </c>
      <c r="H258" s="43"/>
      <c r="I258" s="25"/>
    </row>
    <row r="259" spans="1:9" s="29" customFormat="1" ht="24.75" customHeight="1" hidden="1">
      <c r="A259" s="281" t="s">
        <v>334</v>
      </c>
      <c r="B259" s="268" t="s">
        <v>126</v>
      </c>
      <c r="C259" s="307">
        <v>10</v>
      </c>
      <c r="D259" s="308" t="s">
        <v>200</v>
      </c>
      <c r="E259" s="741" t="s">
        <v>450</v>
      </c>
      <c r="F259" s="742"/>
      <c r="G259" s="274"/>
      <c r="H259" s="280">
        <f>H260</f>
        <v>0</v>
      </c>
      <c r="I259" s="25"/>
    </row>
    <row r="260" spans="1:9" s="29" customFormat="1" ht="56.25" customHeight="1" hidden="1">
      <c r="A260" s="309" t="s">
        <v>305</v>
      </c>
      <c r="B260" s="268" t="s">
        <v>126</v>
      </c>
      <c r="C260" s="307">
        <v>10</v>
      </c>
      <c r="D260" s="274" t="s">
        <v>200</v>
      </c>
      <c r="E260" s="741" t="s">
        <v>405</v>
      </c>
      <c r="F260" s="742"/>
      <c r="G260" s="274"/>
      <c r="H260" s="280">
        <f>H261</f>
        <v>0</v>
      </c>
      <c r="I260" s="25"/>
    </row>
    <row r="261" spans="1:9" s="29" customFormat="1" ht="83.25" customHeight="1" hidden="1">
      <c r="A261" s="273" t="s">
        <v>306</v>
      </c>
      <c r="B261" s="268" t="s">
        <v>126</v>
      </c>
      <c r="C261" s="307">
        <v>10</v>
      </c>
      <c r="D261" s="274" t="s">
        <v>200</v>
      </c>
      <c r="E261" s="739" t="s">
        <v>451</v>
      </c>
      <c r="F261" s="740"/>
      <c r="G261" s="274"/>
      <c r="H261" s="280">
        <f>H263+H265+H267</f>
        <v>0</v>
      </c>
      <c r="I261" s="25"/>
    </row>
    <row r="262" spans="1:9" s="29" customFormat="1" ht="0.75" customHeight="1" hidden="1">
      <c r="A262" s="340" t="s">
        <v>462</v>
      </c>
      <c r="B262" s="268" t="s">
        <v>126</v>
      </c>
      <c r="C262" s="307">
        <v>10</v>
      </c>
      <c r="D262" s="274" t="s">
        <v>200</v>
      </c>
      <c r="E262" s="316" t="s">
        <v>452</v>
      </c>
      <c r="F262" s="339" t="s">
        <v>349</v>
      </c>
      <c r="G262" s="274"/>
      <c r="H262" s="280">
        <f>H263</f>
        <v>0</v>
      </c>
      <c r="I262" s="25"/>
    </row>
    <row r="263" spans="1:9" s="29" customFormat="1" ht="53.25" customHeight="1" hidden="1">
      <c r="A263" s="504" t="s">
        <v>17</v>
      </c>
      <c r="B263" s="268" t="s">
        <v>126</v>
      </c>
      <c r="C263" s="307">
        <v>10</v>
      </c>
      <c r="D263" s="274" t="s">
        <v>200</v>
      </c>
      <c r="E263" s="741" t="s">
        <v>18</v>
      </c>
      <c r="F263" s="742"/>
      <c r="G263" s="274"/>
      <c r="H263" s="280">
        <f>H264+H268+H270</f>
        <v>0</v>
      </c>
      <c r="I263" s="25"/>
    </row>
    <row r="264" spans="1:9" s="29" customFormat="1" ht="24.75" customHeight="1" hidden="1">
      <c r="A264" s="273" t="s">
        <v>219</v>
      </c>
      <c r="B264" s="268" t="s">
        <v>126</v>
      </c>
      <c r="C264" s="307">
        <v>10</v>
      </c>
      <c r="D264" s="287" t="s">
        <v>200</v>
      </c>
      <c r="E264" s="741" t="s">
        <v>18</v>
      </c>
      <c r="F264" s="742"/>
      <c r="G264" s="287" t="s">
        <v>220</v>
      </c>
      <c r="H264" s="280">
        <v>0</v>
      </c>
      <c r="I264" s="25" t="s">
        <v>19</v>
      </c>
    </row>
    <row r="265" spans="1:9" s="29" customFormat="1" ht="1.5" customHeight="1" hidden="1">
      <c r="A265" s="326" t="s">
        <v>346</v>
      </c>
      <c r="B265" s="268" t="s">
        <v>126</v>
      </c>
      <c r="C265" s="307">
        <v>10</v>
      </c>
      <c r="D265" s="274" t="s">
        <v>200</v>
      </c>
      <c r="E265" s="316" t="s">
        <v>344</v>
      </c>
      <c r="F265" s="317" t="s">
        <v>345</v>
      </c>
      <c r="G265" s="274"/>
      <c r="H265" s="280">
        <f>H266</f>
        <v>0</v>
      </c>
      <c r="I265" s="25"/>
    </row>
    <row r="266" spans="1:9" s="29" customFormat="1" ht="24.75" customHeight="1" hidden="1">
      <c r="A266" s="273" t="s">
        <v>219</v>
      </c>
      <c r="B266" s="268" t="s">
        <v>126</v>
      </c>
      <c r="C266" s="307">
        <v>10</v>
      </c>
      <c r="D266" s="287" t="s">
        <v>200</v>
      </c>
      <c r="E266" s="316" t="s">
        <v>347</v>
      </c>
      <c r="F266" s="317" t="s">
        <v>345</v>
      </c>
      <c r="G266" s="287" t="s">
        <v>220</v>
      </c>
      <c r="H266" s="280"/>
      <c r="I266" s="25"/>
    </row>
    <row r="267" spans="1:9" s="29" customFormat="1" ht="40.5" customHeight="1" hidden="1">
      <c r="A267" s="504" t="s">
        <v>20</v>
      </c>
      <c r="B267" s="268" t="s">
        <v>126</v>
      </c>
      <c r="C267" s="307">
        <v>10</v>
      </c>
      <c r="D267" s="274" t="s">
        <v>200</v>
      </c>
      <c r="E267" s="316" t="s">
        <v>452</v>
      </c>
      <c r="F267" s="505" t="s">
        <v>21</v>
      </c>
      <c r="G267" s="274"/>
      <c r="H267" s="280"/>
      <c r="I267" s="25"/>
    </row>
    <row r="268" spans="1:9" s="29" customFormat="1" ht="24.75" customHeight="1" hidden="1">
      <c r="A268" s="273" t="s">
        <v>219</v>
      </c>
      <c r="B268" s="268" t="s">
        <v>126</v>
      </c>
      <c r="C268" s="307">
        <v>10</v>
      </c>
      <c r="D268" s="287" t="s">
        <v>200</v>
      </c>
      <c r="E268" s="316" t="s">
        <v>452</v>
      </c>
      <c r="F268" s="505" t="s">
        <v>21</v>
      </c>
      <c r="G268" s="287" t="s">
        <v>220</v>
      </c>
      <c r="H268" s="280">
        <v>0</v>
      </c>
      <c r="I268" s="25" t="s">
        <v>170</v>
      </c>
    </row>
    <row r="269" spans="1:9" s="29" customFormat="1" ht="34.5" customHeight="1" hidden="1">
      <c r="A269" s="506" t="s">
        <v>22</v>
      </c>
      <c r="B269" s="268" t="s">
        <v>126</v>
      </c>
      <c r="C269" s="307">
        <v>10</v>
      </c>
      <c r="D269" s="274" t="s">
        <v>200</v>
      </c>
      <c r="E269" s="316" t="s">
        <v>452</v>
      </c>
      <c r="F269" s="505" t="s">
        <v>23</v>
      </c>
      <c r="G269" s="274"/>
      <c r="H269" s="280"/>
      <c r="I269" s="25"/>
    </row>
    <row r="270" spans="1:9" s="29" customFormat="1" ht="24.75" customHeight="1" hidden="1">
      <c r="A270" s="273" t="s">
        <v>219</v>
      </c>
      <c r="B270" s="268" t="s">
        <v>126</v>
      </c>
      <c r="C270" s="307">
        <v>10</v>
      </c>
      <c r="D270" s="274" t="s">
        <v>200</v>
      </c>
      <c r="E270" s="316" t="s">
        <v>452</v>
      </c>
      <c r="F270" s="505" t="s">
        <v>23</v>
      </c>
      <c r="G270" s="287" t="s">
        <v>220</v>
      </c>
      <c r="H270" s="280">
        <v>0</v>
      </c>
      <c r="I270" s="25" t="s">
        <v>552</v>
      </c>
    </row>
    <row r="271" spans="1:38" s="33" customFormat="1" ht="18.75">
      <c r="A271" s="115" t="s">
        <v>224</v>
      </c>
      <c r="B271" s="93" t="s">
        <v>126</v>
      </c>
      <c r="C271" s="132">
        <v>11</v>
      </c>
      <c r="D271" s="116"/>
      <c r="E271" s="130"/>
      <c r="F271" s="131"/>
      <c r="G271" s="136"/>
      <c r="H271" s="119">
        <f>+H272</f>
        <v>5</v>
      </c>
      <c r="I271" s="31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</row>
    <row r="272" spans="1:38" s="33" customFormat="1" ht="18.75">
      <c r="A272" s="310" t="s">
        <v>335</v>
      </c>
      <c r="B272" s="210" t="s">
        <v>126</v>
      </c>
      <c r="C272" s="132">
        <v>11</v>
      </c>
      <c r="D272" s="116" t="s">
        <v>127</v>
      </c>
      <c r="E272" s="222"/>
      <c r="F272" s="113"/>
      <c r="G272" s="136"/>
      <c r="H272" s="119">
        <f>+H273</f>
        <v>5</v>
      </c>
      <c r="I272" s="31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</row>
    <row r="273" spans="1:38" s="51" customFormat="1" ht="75">
      <c r="A273" s="209" t="s">
        <v>24</v>
      </c>
      <c r="B273" s="93" t="s">
        <v>126</v>
      </c>
      <c r="C273" s="93" t="s">
        <v>225</v>
      </c>
      <c r="D273" s="116" t="s">
        <v>127</v>
      </c>
      <c r="E273" s="222" t="s">
        <v>453</v>
      </c>
      <c r="F273" s="113" t="s">
        <v>349</v>
      </c>
      <c r="G273" s="118"/>
      <c r="H273" s="119">
        <f>+H274</f>
        <v>5</v>
      </c>
      <c r="I273" s="59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</row>
    <row r="274" spans="1:38" s="33" customFormat="1" ht="81" customHeight="1">
      <c r="A274" s="110" t="s">
        <v>25</v>
      </c>
      <c r="B274" s="88" t="s">
        <v>126</v>
      </c>
      <c r="C274" s="88" t="s">
        <v>225</v>
      </c>
      <c r="D274" s="111" t="s">
        <v>127</v>
      </c>
      <c r="E274" s="30" t="s">
        <v>454</v>
      </c>
      <c r="F274" s="2" t="s">
        <v>349</v>
      </c>
      <c r="G274" s="136"/>
      <c r="H274" s="43">
        <f>+H276+H278</f>
        <v>5</v>
      </c>
      <c r="I274" s="31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</row>
    <row r="275" spans="1:38" s="33" customFormat="1" ht="37.5">
      <c r="A275" s="510" t="s">
        <v>175</v>
      </c>
      <c r="B275" s="88" t="s">
        <v>126</v>
      </c>
      <c r="C275" s="88" t="s">
        <v>225</v>
      </c>
      <c r="D275" s="111" t="s">
        <v>127</v>
      </c>
      <c r="E275" s="30" t="s">
        <v>455</v>
      </c>
      <c r="F275" s="2" t="s">
        <v>349</v>
      </c>
      <c r="G275" s="136"/>
      <c r="H275" s="43">
        <f>H276</f>
        <v>5</v>
      </c>
      <c r="I275" s="31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</row>
    <row r="276" spans="1:38" s="33" customFormat="1" ht="37.5">
      <c r="A276" s="621" t="s">
        <v>456</v>
      </c>
      <c r="B276" s="88" t="s">
        <v>126</v>
      </c>
      <c r="C276" s="88" t="s">
        <v>225</v>
      </c>
      <c r="D276" s="111" t="s">
        <v>127</v>
      </c>
      <c r="E276" s="30" t="s">
        <v>455</v>
      </c>
      <c r="F276" s="2" t="s">
        <v>457</v>
      </c>
      <c r="G276" s="136"/>
      <c r="H276" s="43">
        <f>+H277</f>
        <v>5</v>
      </c>
      <c r="I276" s="31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</row>
    <row r="277" spans="1:38" s="33" customFormat="1" ht="18" customHeight="1">
      <c r="A277" s="326" t="s">
        <v>354</v>
      </c>
      <c r="B277" s="88" t="s">
        <v>126</v>
      </c>
      <c r="C277" s="88" t="s">
        <v>225</v>
      </c>
      <c r="D277" s="111" t="s">
        <v>127</v>
      </c>
      <c r="E277" s="30" t="s">
        <v>455</v>
      </c>
      <c r="F277" s="2" t="s">
        <v>457</v>
      </c>
      <c r="G277" s="136" t="s">
        <v>136</v>
      </c>
      <c r="H277" s="43">
        <v>5</v>
      </c>
      <c r="I277" s="31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</row>
    <row r="278" spans="1:38" s="33" customFormat="1" ht="37.5" customHeight="1" hidden="1">
      <c r="A278" s="114" t="s">
        <v>290</v>
      </c>
      <c r="B278" s="88" t="s">
        <v>126</v>
      </c>
      <c r="C278" s="88" t="s">
        <v>225</v>
      </c>
      <c r="D278" s="111" t="s">
        <v>127</v>
      </c>
      <c r="E278" s="225" t="s">
        <v>297</v>
      </c>
      <c r="F278" s="2" t="s">
        <v>239</v>
      </c>
      <c r="G278" s="136"/>
      <c r="H278" s="43">
        <f>+H279</f>
        <v>0</v>
      </c>
      <c r="I278" s="31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</row>
    <row r="279" spans="1:38" s="33" customFormat="1" ht="18.75" customHeight="1" hidden="1">
      <c r="A279" s="326" t="s">
        <v>354</v>
      </c>
      <c r="B279" s="8" t="s">
        <v>126</v>
      </c>
      <c r="C279" s="23" t="s">
        <v>225</v>
      </c>
      <c r="D279" s="23" t="s">
        <v>127</v>
      </c>
      <c r="E279" s="30" t="s">
        <v>298</v>
      </c>
      <c r="F279" s="2" t="s">
        <v>239</v>
      </c>
      <c r="G279" s="52" t="s">
        <v>136</v>
      </c>
      <c r="H279" s="43"/>
      <c r="I279" s="31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</row>
    <row r="280" spans="1:38" s="33" customFormat="1" ht="18.75">
      <c r="A280" s="261" t="s">
        <v>312</v>
      </c>
      <c r="B280" s="234" t="s">
        <v>126</v>
      </c>
      <c r="C280" s="234" t="s">
        <v>196</v>
      </c>
      <c r="D280" s="262"/>
      <c r="E280" s="743"/>
      <c r="F280" s="744"/>
      <c r="G280" s="234"/>
      <c r="H280" s="263">
        <f>H281</f>
        <v>3</v>
      </c>
      <c r="I280" s="31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</row>
    <row r="281" spans="1:38" s="33" customFormat="1" ht="18.75">
      <c r="A281" s="86" t="s">
        <v>313</v>
      </c>
      <c r="B281" s="8" t="s">
        <v>126</v>
      </c>
      <c r="C281" s="8" t="s">
        <v>196</v>
      </c>
      <c r="D281" s="23" t="s">
        <v>127</v>
      </c>
      <c r="E281" s="737"/>
      <c r="F281" s="738"/>
      <c r="G281" s="8"/>
      <c r="H281" s="38">
        <f>H282</f>
        <v>3</v>
      </c>
      <c r="I281" s="31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</row>
    <row r="282" spans="1:38" s="33" customFormat="1" ht="56.25">
      <c r="A282" s="209" t="s">
        <v>26</v>
      </c>
      <c r="B282" s="8" t="s">
        <v>126</v>
      </c>
      <c r="C282" s="8" t="s">
        <v>196</v>
      </c>
      <c r="D282" s="23" t="s">
        <v>127</v>
      </c>
      <c r="E282" s="737" t="s">
        <v>459</v>
      </c>
      <c r="F282" s="738"/>
      <c r="G282" s="8"/>
      <c r="H282" s="38">
        <f>H283</f>
        <v>3</v>
      </c>
      <c r="I282" s="31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</row>
    <row r="283" spans="1:38" s="33" customFormat="1" ht="56.25">
      <c r="A283" s="110" t="s">
        <v>79</v>
      </c>
      <c r="B283" s="8" t="s">
        <v>126</v>
      </c>
      <c r="C283" s="8" t="s">
        <v>196</v>
      </c>
      <c r="D283" s="23" t="s">
        <v>127</v>
      </c>
      <c r="E283" s="737" t="s">
        <v>460</v>
      </c>
      <c r="F283" s="738"/>
      <c r="G283" s="8"/>
      <c r="H283" s="38">
        <f>H285</f>
        <v>3</v>
      </c>
      <c r="I283" s="31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</row>
    <row r="284" spans="1:38" s="33" customFormat="1" ht="18.75">
      <c r="A284" s="510" t="s">
        <v>176</v>
      </c>
      <c r="B284" s="8" t="s">
        <v>126</v>
      </c>
      <c r="C284" s="8" t="s">
        <v>196</v>
      </c>
      <c r="D284" s="23" t="s">
        <v>127</v>
      </c>
      <c r="E284" s="331" t="s">
        <v>458</v>
      </c>
      <c r="F284" s="52" t="s">
        <v>349</v>
      </c>
      <c r="G284" s="8"/>
      <c r="H284" s="38">
        <f>H285</f>
        <v>3</v>
      </c>
      <c r="I284" s="31"/>
      <c r="J284" s="32" t="s">
        <v>177</v>
      </c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</row>
    <row r="285" spans="1:38" s="33" customFormat="1" ht="18.75" customHeight="1">
      <c r="A285" s="86" t="s">
        <v>291</v>
      </c>
      <c r="B285" s="8" t="s">
        <v>126</v>
      </c>
      <c r="C285" s="8" t="s">
        <v>196</v>
      </c>
      <c r="D285" s="23" t="s">
        <v>127</v>
      </c>
      <c r="E285" s="737" t="s">
        <v>461</v>
      </c>
      <c r="F285" s="738"/>
      <c r="G285" s="8"/>
      <c r="H285" s="38">
        <f>H286</f>
        <v>3</v>
      </c>
      <c r="I285" s="31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</row>
    <row r="286" spans="1:38" s="33" customFormat="1" ht="18.75" customHeight="1">
      <c r="A286" s="86" t="s">
        <v>293</v>
      </c>
      <c r="B286" s="8" t="s">
        <v>126</v>
      </c>
      <c r="C286" s="8" t="s">
        <v>196</v>
      </c>
      <c r="D286" s="23" t="s">
        <v>127</v>
      </c>
      <c r="E286" s="737" t="s">
        <v>461</v>
      </c>
      <c r="F286" s="738"/>
      <c r="G286" s="8" t="s">
        <v>292</v>
      </c>
      <c r="H286" s="38">
        <v>3</v>
      </c>
      <c r="I286" s="31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</row>
    <row r="287" spans="1:38" s="33" customFormat="1" ht="18.75">
      <c r="A287" s="7"/>
      <c r="B287" s="9"/>
      <c r="C287" s="9"/>
      <c r="D287" s="53"/>
      <c r="E287" s="54"/>
      <c r="F287" s="55"/>
      <c r="G287" s="9"/>
      <c r="H287" s="56"/>
      <c r="I287" s="31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</row>
    <row r="288" spans="1:38" s="33" customFormat="1" ht="18.75">
      <c r="A288" s="7"/>
      <c r="B288" s="9"/>
      <c r="C288" s="9"/>
      <c r="D288" s="53"/>
      <c r="E288" s="54"/>
      <c r="F288" s="55"/>
      <c r="G288" s="9"/>
      <c r="H288" s="56"/>
      <c r="I288" s="31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</row>
    <row r="289" spans="1:38" s="33" customFormat="1" ht="18.75">
      <c r="A289" s="7"/>
      <c r="B289" s="9"/>
      <c r="C289" s="9"/>
      <c r="D289" s="53"/>
      <c r="E289" s="54"/>
      <c r="F289" s="55"/>
      <c r="G289" s="9"/>
      <c r="H289" s="56"/>
      <c r="I289" s="31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</row>
    <row r="290" spans="1:38" s="33" customFormat="1" ht="18.75">
      <c r="A290" s="7"/>
      <c r="B290" s="9"/>
      <c r="C290" s="9"/>
      <c r="D290" s="53"/>
      <c r="E290" s="54"/>
      <c r="F290" s="55"/>
      <c r="G290" s="9"/>
      <c r="H290" s="56"/>
      <c r="I290" s="31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</row>
    <row r="291" spans="1:38" s="33" customFormat="1" ht="18.75">
      <c r="A291" s="7"/>
      <c r="B291" s="9"/>
      <c r="C291" s="9"/>
      <c r="D291" s="53"/>
      <c r="E291" s="54"/>
      <c r="F291" s="55"/>
      <c r="G291" s="9"/>
      <c r="H291" s="56"/>
      <c r="I291" s="31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</row>
    <row r="292" spans="1:38" s="33" customFormat="1" ht="18.75">
      <c r="A292" s="7"/>
      <c r="B292" s="9"/>
      <c r="C292" s="9"/>
      <c r="D292" s="53"/>
      <c r="E292" s="54"/>
      <c r="F292" s="55"/>
      <c r="G292" s="9"/>
      <c r="H292" s="56"/>
      <c r="I292" s="31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</row>
    <row r="293" spans="1:38" s="33" customFormat="1" ht="18.75">
      <c r="A293" s="7"/>
      <c r="B293" s="9"/>
      <c r="C293" s="9"/>
      <c r="D293" s="53"/>
      <c r="E293" s="54"/>
      <c r="F293" s="55"/>
      <c r="G293" s="9"/>
      <c r="H293" s="56"/>
      <c r="I293" s="31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</row>
    <row r="294" spans="1:38" s="33" customFormat="1" ht="18.75">
      <c r="A294" s="7"/>
      <c r="B294" s="9"/>
      <c r="C294" s="9"/>
      <c r="D294" s="53"/>
      <c r="E294" s="54"/>
      <c r="F294" s="55"/>
      <c r="G294" s="9"/>
      <c r="H294" s="56"/>
      <c r="I294" s="31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</row>
    <row r="295" spans="1:38" s="33" customFormat="1" ht="18.75">
      <c r="A295" s="7"/>
      <c r="B295" s="9"/>
      <c r="C295" s="9"/>
      <c r="D295" s="53"/>
      <c r="E295" s="54"/>
      <c r="F295" s="55"/>
      <c r="G295" s="9"/>
      <c r="H295" s="56"/>
      <c r="I295" s="31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</row>
    <row r="296" spans="1:38" s="33" customFormat="1" ht="18.75">
      <c r="A296" s="7"/>
      <c r="B296" s="9"/>
      <c r="C296" s="9"/>
      <c r="D296" s="53"/>
      <c r="E296" s="54"/>
      <c r="F296" s="55"/>
      <c r="G296" s="9"/>
      <c r="H296" s="56"/>
      <c r="I296" s="31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</row>
    <row r="297" spans="1:38" s="33" customFormat="1" ht="18.75">
      <c r="A297" s="7"/>
      <c r="B297" s="9"/>
      <c r="C297" s="9"/>
      <c r="D297" s="53"/>
      <c r="E297" s="54"/>
      <c r="F297" s="55"/>
      <c r="G297" s="9"/>
      <c r="H297" s="56"/>
      <c r="I297" s="31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</row>
    <row r="298" spans="1:38" s="33" customFormat="1" ht="18.75">
      <c r="A298" s="7"/>
      <c r="B298" s="9"/>
      <c r="C298" s="9"/>
      <c r="D298" s="53"/>
      <c r="E298" s="54"/>
      <c r="F298" s="55"/>
      <c r="G298" s="9"/>
      <c r="H298" s="56"/>
      <c r="I298" s="31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</row>
    <row r="299" spans="1:38" s="33" customFormat="1" ht="18.75">
      <c r="A299" s="7"/>
      <c r="B299" s="9"/>
      <c r="C299" s="9"/>
      <c r="D299" s="53"/>
      <c r="E299" s="54"/>
      <c r="F299" s="55"/>
      <c r="G299" s="9"/>
      <c r="H299" s="56"/>
      <c r="I299" s="31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</row>
    <row r="300" spans="1:38" s="33" customFormat="1" ht="18.75">
      <c r="A300" s="7"/>
      <c r="B300" s="9"/>
      <c r="C300" s="9"/>
      <c r="D300" s="53"/>
      <c r="E300" s="54"/>
      <c r="F300" s="55"/>
      <c r="G300" s="9"/>
      <c r="H300" s="56"/>
      <c r="I300" s="31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</row>
    <row r="301" spans="1:38" s="33" customFormat="1" ht="18.75">
      <c r="A301" s="7"/>
      <c r="B301" s="9"/>
      <c r="C301" s="9"/>
      <c r="D301" s="53"/>
      <c r="E301" s="54"/>
      <c r="F301" s="55"/>
      <c r="G301" s="9"/>
      <c r="H301" s="56"/>
      <c r="I301" s="31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</row>
    <row r="302" spans="1:38" s="33" customFormat="1" ht="18.75">
      <c r="A302" s="7"/>
      <c r="B302" s="9"/>
      <c r="C302" s="9"/>
      <c r="D302" s="53"/>
      <c r="E302" s="54"/>
      <c r="F302" s="55"/>
      <c r="G302" s="9"/>
      <c r="H302" s="56"/>
      <c r="I302" s="31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</row>
    <row r="303" spans="1:38" s="33" customFormat="1" ht="18.75">
      <c r="A303" s="7"/>
      <c r="B303" s="9"/>
      <c r="C303" s="9"/>
      <c r="D303" s="53"/>
      <c r="E303" s="54"/>
      <c r="F303" s="55"/>
      <c r="G303" s="9"/>
      <c r="H303" s="56"/>
      <c r="I303" s="31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</row>
    <row r="304" spans="1:38" s="33" customFormat="1" ht="18.75">
      <c r="A304" s="7"/>
      <c r="B304" s="9"/>
      <c r="C304" s="9"/>
      <c r="D304" s="53"/>
      <c r="E304" s="54"/>
      <c r="F304" s="55"/>
      <c r="G304" s="9"/>
      <c r="H304" s="56"/>
      <c r="I304" s="31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</row>
    <row r="305" spans="1:38" s="33" customFormat="1" ht="18.75">
      <c r="A305" s="7"/>
      <c r="B305" s="9"/>
      <c r="C305" s="9"/>
      <c r="D305" s="53"/>
      <c r="E305" s="54"/>
      <c r="F305" s="55"/>
      <c r="G305" s="9"/>
      <c r="H305" s="56"/>
      <c r="I305" s="31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</row>
    <row r="306" spans="1:38" s="33" customFormat="1" ht="18.75">
      <c r="A306" s="7"/>
      <c r="B306" s="9"/>
      <c r="C306" s="9"/>
      <c r="D306" s="53"/>
      <c r="E306" s="54"/>
      <c r="F306" s="55"/>
      <c r="G306" s="9"/>
      <c r="H306" s="56"/>
      <c r="I306" s="31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</row>
    <row r="307" spans="1:38" s="33" customFormat="1" ht="18.75">
      <c r="A307" s="7"/>
      <c r="B307" s="9"/>
      <c r="C307" s="9"/>
      <c r="D307" s="53"/>
      <c r="E307" s="54"/>
      <c r="F307" s="55"/>
      <c r="G307" s="9"/>
      <c r="H307" s="56"/>
      <c r="I307" s="31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</row>
    <row r="308" spans="1:38" s="33" customFormat="1" ht="18.75">
      <c r="A308" s="7"/>
      <c r="B308" s="9"/>
      <c r="C308" s="9"/>
      <c r="D308" s="53"/>
      <c r="E308" s="54"/>
      <c r="F308" s="55"/>
      <c r="G308" s="9"/>
      <c r="H308" s="56"/>
      <c r="I308" s="31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</row>
    <row r="309" spans="1:38" s="33" customFormat="1" ht="18.75">
      <c r="A309" s="7"/>
      <c r="B309" s="9"/>
      <c r="C309" s="9"/>
      <c r="D309" s="53"/>
      <c r="E309" s="54"/>
      <c r="F309" s="55"/>
      <c r="G309" s="9"/>
      <c r="H309" s="56"/>
      <c r="I309" s="31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</row>
    <row r="310" spans="1:38" s="33" customFormat="1" ht="18.75">
      <c r="A310" s="7"/>
      <c r="B310" s="9"/>
      <c r="C310" s="9"/>
      <c r="D310" s="53"/>
      <c r="E310" s="54"/>
      <c r="F310" s="55"/>
      <c r="G310" s="9"/>
      <c r="H310" s="56"/>
      <c r="I310" s="31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</row>
    <row r="311" spans="1:38" s="33" customFormat="1" ht="18.75">
      <c r="A311" s="7"/>
      <c r="B311" s="9"/>
      <c r="C311" s="9"/>
      <c r="D311" s="53"/>
      <c r="E311" s="54"/>
      <c r="F311" s="55"/>
      <c r="G311" s="9"/>
      <c r="H311" s="56"/>
      <c r="I311" s="31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</row>
    <row r="312" spans="1:38" s="33" customFormat="1" ht="18.75">
      <c r="A312" s="7"/>
      <c r="B312" s="9"/>
      <c r="C312" s="9"/>
      <c r="D312" s="53"/>
      <c r="E312" s="54"/>
      <c r="F312" s="55"/>
      <c r="G312" s="9"/>
      <c r="H312" s="56"/>
      <c r="I312" s="31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</row>
    <row r="313" spans="1:38" s="33" customFormat="1" ht="18.75">
      <c r="A313" s="7"/>
      <c r="B313" s="9"/>
      <c r="C313" s="9"/>
      <c r="D313" s="53"/>
      <c r="E313" s="54"/>
      <c r="F313" s="55"/>
      <c r="G313" s="9"/>
      <c r="H313" s="56"/>
      <c r="I313" s="31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</row>
    <row r="314" spans="1:38" s="33" customFormat="1" ht="18.75">
      <c r="A314" s="7"/>
      <c r="B314" s="9"/>
      <c r="C314" s="9"/>
      <c r="D314" s="53"/>
      <c r="E314" s="54"/>
      <c r="F314" s="55"/>
      <c r="G314" s="9"/>
      <c r="H314" s="56"/>
      <c r="I314" s="31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</row>
    <row r="315" spans="1:38" s="33" customFormat="1" ht="18.75">
      <c r="A315" s="7"/>
      <c r="B315" s="9"/>
      <c r="C315" s="9"/>
      <c r="D315" s="53"/>
      <c r="E315" s="54"/>
      <c r="F315" s="55"/>
      <c r="G315" s="9"/>
      <c r="H315" s="56"/>
      <c r="I315" s="31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</row>
    <row r="316" spans="1:38" s="33" customFormat="1" ht="18.75">
      <c r="A316" s="7"/>
      <c r="B316" s="9"/>
      <c r="C316" s="9"/>
      <c r="D316" s="53"/>
      <c r="E316" s="54"/>
      <c r="F316" s="55"/>
      <c r="G316" s="9"/>
      <c r="H316" s="56"/>
      <c r="I316" s="31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</row>
    <row r="317" spans="1:38" s="33" customFormat="1" ht="18.75">
      <c r="A317" s="7"/>
      <c r="B317" s="9"/>
      <c r="C317" s="9"/>
      <c r="D317" s="53"/>
      <c r="E317" s="54"/>
      <c r="F317" s="55"/>
      <c r="G317" s="9"/>
      <c r="H317" s="56"/>
      <c r="I317" s="31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</row>
  </sheetData>
  <sheetProtection/>
  <mergeCells count="73">
    <mergeCell ref="A5:H5"/>
    <mergeCell ref="A6:G6"/>
    <mergeCell ref="A7:G7"/>
    <mergeCell ref="A8:H8"/>
    <mergeCell ref="A1:H1"/>
    <mergeCell ref="A2:H2"/>
    <mergeCell ref="A3:H3"/>
    <mergeCell ref="A4:H4"/>
    <mergeCell ref="E83:F83"/>
    <mergeCell ref="E100:F100"/>
    <mergeCell ref="E102:F102"/>
    <mergeCell ref="E103:F103"/>
    <mergeCell ref="E51:F51"/>
    <mergeCell ref="E57:F57"/>
    <mergeCell ref="E80:F80"/>
    <mergeCell ref="E82:F82"/>
    <mergeCell ref="E117:F117"/>
    <mergeCell ref="E118:F118"/>
    <mergeCell ref="E119:F119"/>
    <mergeCell ref="E131:F131"/>
    <mergeCell ref="E105:F105"/>
    <mergeCell ref="E106:F106"/>
    <mergeCell ref="E107:F107"/>
    <mergeCell ref="E109:F109"/>
    <mergeCell ref="E136:F136"/>
    <mergeCell ref="E137:F137"/>
    <mergeCell ref="E138:F138"/>
    <mergeCell ref="E140:F140"/>
    <mergeCell ref="E132:F132"/>
    <mergeCell ref="E133:F133"/>
    <mergeCell ref="E134:F134"/>
    <mergeCell ref="E135:F135"/>
    <mergeCell ref="E166:F166"/>
    <mergeCell ref="E167:F167"/>
    <mergeCell ref="E170:F170"/>
    <mergeCell ref="E171:F171"/>
    <mergeCell ref="E141:F141"/>
    <mergeCell ref="E162:F162"/>
    <mergeCell ref="E164:F164"/>
    <mergeCell ref="E165:F165"/>
    <mergeCell ref="E181:F181"/>
    <mergeCell ref="E185:F185"/>
    <mergeCell ref="E186:F186"/>
    <mergeCell ref="E187:F187"/>
    <mergeCell ref="E173:F173"/>
    <mergeCell ref="E174:F174"/>
    <mergeCell ref="E175:F175"/>
    <mergeCell ref="E176:F176"/>
    <mergeCell ref="E240:F240"/>
    <mergeCell ref="E241:F241"/>
    <mergeCell ref="E243:F243"/>
    <mergeCell ref="E244:F244"/>
    <mergeCell ref="E207:F207"/>
    <mergeCell ref="E208:F208"/>
    <mergeCell ref="E233:F233"/>
    <mergeCell ref="E234:F234"/>
    <mergeCell ref="E249:F249"/>
    <mergeCell ref="E250:F250"/>
    <mergeCell ref="E259:F259"/>
    <mergeCell ref="E260:F260"/>
    <mergeCell ref="E245:F245"/>
    <mergeCell ref="E246:F246"/>
    <mergeCell ref="E247:F247"/>
    <mergeCell ref="E248:F248"/>
    <mergeCell ref="E286:F286"/>
    <mergeCell ref="E281:F281"/>
    <mergeCell ref="E282:F282"/>
    <mergeCell ref="E283:F283"/>
    <mergeCell ref="E285:F285"/>
    <mergeCell ref="E261:F261"/>
    <mergeCell ref="E263:F263"/>
    <mergeCell ref="E264:F264"/>
    <mergeCell ref="E280:F280"/>
  </mergeCells>
  <hyperlinks>
    <hyperlink ref="A80" r:id="rId1" display="consultantplus://offline/ref=C6EF3AE28B6C46D1117CBBA251A07B11C6C7C5768D67618A03322DA1BBA42282C9440EEF08E6CC4340053CU6VAM"/>
    <hyperlink ref="A137" r:id="rId2" display="consultantplus://offline/ref=C6EF3AE28B6C46D1117CBBA251A07B11C6C7C5768D67668B05322DA1BBA42282C9440EEF08E6CC43400635U6VBM"/>
    <hyperlink ref="A100" r:id="rId3" display="consultantplus://offline/ref=C6EF3AE28B6C46D1117CBBA251A07B11C6C7C5768D6761820E322DA1BBA42282C9440EEF08E6CC43400235U6VEM"/>
  </hyperlinks>
  <printOptions/>
  <pageMargins left="0.75" right="0.28" top="0.2" bottom="0.2" header="0.2" footer="0.2"/>
  <pageSetup horizontalDpi="600" verticalDpi="600" orientation="portrait" paperSize="9" scale="42" r:id="rId4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317"/>
  <sheetViews>
    <sheetView zoomScale="69" zoomScaleNormal="69" zoomScalePageLayoutView="0" workbookViewId="0" topLeftCell="A1">
      <selection activeCell="A4" sqref="A4:H4"/>
    </sheetView>
  </sheetViews>
  <sheetFormatPr defaultColWidth="9.140625" defaultRowHeight="15"/>
  <cols>
    <col min="1" max="1" width="128.7109375" style="7" customWidth="1"/>
    <col min="2" max="2" width="8.7109375" style="9" hidden="1" customWidth="1"/>
    <col min="3" max="3" width="8.7109375" style="12" hidden="1" customWidth="1"/>
    <col min="4" max="4" width="1.1484375" style="13" hidden="1" customWidth="1"/>
    <col min="5" max="5" width="13.00390625" style="5" customWidth="1"/>
    <col min="6" max="6" width="11.57421875" style="6" customWidth="1"/>
    <col min="7" max="7" width="9.140625" style="12" customWidth="1"/>
    <col min="8" max="8" width="11.57421875" style="14" customWidth="1"/>
    <col min="9" max="9" width="11.8515625" style="57" customWidth="1"/>
    <col min="10" max="10" width="14.421875" style="1" customWidth="1"/>
    <col min="11" max="38" width="9.140625" style="1" customWidth="1"/>
  </cols>
  <sheetData>
    <row r="1" spans="1:8" s="60" customFormat="1" ht="15.75" customHeight="1">
      <c r="A1" s="726" t="s">
        <v>620</v>
      </c>
      <c r="B1" s="726"/>
      <c r="C1" s="726"/>
      <c r="D1" s="726"/>
      <c r="E1" s="726"/>
      <c r="F1" s="726"/>
      <c r="G1" s="726"/>
      <c r="H1" s="726"/>
    </row>
    <row r="2" spans="1:8" s="60" customFormat="1" ht="15.75" customHeight="1">
      <c r="A2" s="726" t="s">
        <v>67</v>
      </c>
      <c r="B2" s="726"/>
      <c r="C2" s="726"/>
      <c r="D2" s="726"/>
      <c r="E2" s="726"/>
      <c r="F2" s="726"/>
      <c r="G2" s="726"/>
      <c r="H2" s="726"/>
    </row>
    <row r="3" spans="1:8" s="60" customFormat="1" ht="15.75" customHeight="1">
      <c r="A3" s="726" t="s">
        <v>664</v>
      </c>
      <c r="B3" s="726"/>
      <c r="C3" s="726"/>
      <c r="D3" s="726"/>
      <c r="E3" s="726"/>
      <c r="F3" s="726"/>
      <c r="G3" s="726"/>
      <c r="H3" s="726"/>
    </row>
    <row r="4" spans="1:8" s="61" customFormat="1" ht="16.5" customHeight="1">
      <c r="A4" s="723" t="s">
        <v>68</v>
      </c>
      <c r="B4" s="723"/>
      <c r="C4" s="723"/>
      <c r="D4" s="723"/>
      <c r="E4" s="723"/>
      <c r="F4" s="723"/>
      <c r="G4" s="723"/>
      <c r="H4" s="723"/>
    </row>
    <row r="5" spans="1:8" s="61" customFormat="1" ht="16.5" customHeight="1">
      <c r="A5" s="723" t="s">
        <v>616</v>
      </c>
      <c r="B5" s="723"/>
      <c r="C5" s="723"/>
      <c r="D5" s="723"/>
      <c r="E5" s="723"/>
      <c r="F5" s="723"/>
      <c r="G5" s="723"/>
      <c r="H5" s="723"/>
    </row>
    <row r="6" spans="1:7" s="61" customFormat="1" ht="1.5" customHeight="1">
      <c r="A6" s="791"/>
      <c r="B6" s="791"/>
      <c r="C6" s="791"/>
      <c r="D6" s="791"/>
      <c r="E6" s="791"/>
      <c r="F6" s="791"/>
      <c r="G6" s="791"/>
    </row>
    <row r="7" spans="1:7" s="61" customFormat="1" ht="16.5" customHeight="1" hidden="1">
      <c r="A7" s="791"/>
      <c r="B7" s="791"/>
      <c r="C7" s="791"/>
      <c r="D7" s="791"/>
      <c r="E7" s="791"/>
      <c r="F7" s="791"/>
      <c r="G7" s="791"/>
    </row>
    <row r="8" spans="1:8" s="61" customFormat="1" ht="51" customHeight="1">
      <c r="A8" s="790" t="s">
        <v>617</v>
      </c>
      <c r="B8" s="790"/>
      <c r="C8" s="790"/>
      <c r="D8" s="790"/>
      <c r="E8" s="790"/>
      <c r="F8" s="790"/>
      <c r="G8" s="790"/>
      <c r="H8" s="790"/>
    </row>
    <row r="9" spans="1:8" s="3" customFormat="1" ht="15.75">
      <c r="A9" s="62"/>
      <c r="B9" s="63"/>
      <c r="C9" s="64"/>
      <c r="D9" s="64"/>
      <c r="E9" s="64"/>
      <c r="F9" s="64"/>
      <c r="G9" s="65"/>
      <c r="H9" s="65" t="s">
        <v>227</v>
      </c>
    </row>
    <row r="10" spans="1:38" s="22" customFormat="1" ht="46.5" customHeight="1">
      <c r="A10" s="10" t="s">
        <v>229</v>
      </c>
      <c r="B10" s="11" t="s">
        <v>125</v>
      </c>
      <c r="C10" s="11" t="s">
        <v>122</v>
      </c>
      <c r="D10" s="16" t="s">
        <v>123</v>
      </c>
      <c r="E10" s="17" t="s">
        <v>228</v>
      </c>
      <c r="F10" s="18"/>
      <c r="G10" s="19" t="s">
        <v>124</v>
      </c>
      <c r="H10" s="20" t="s">
        <v>588</v>
      </c>
      <c r="I10" s="20" t="s">
        <v>589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3" customFormat="1" ht="18.75">
      <c r="A11" s="87" t="s">
        <v>130</v>
      </c>
      <c r="B11" s="88"/>
      <c r="C11" s="89"/>
      <c r="D11" s="90"/>
      <c r="E11" s="16"/>
      <c r="F11" s="19"/>
      <c r="G11" s="91"/>
      <c r="H11" s="92">
        <f>+H12</f>
        <v>3224.4719999999998</v>
      </c>
      <c r="I11" s="92">
        <f>+I12</f>
        <v>3233.0150000000003</v>
      </c>
      <c r="J11" s="32">
        <v>5943.275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3" customFormat="1" ht="18.75">
      <c r="A12" s="87" t="s">
        <v>69</v>
      </c>
      <c r="B12" s="93" t="s">
        <v>126</v>
      </c>
      <c r="C12" s="89"/>
      <c r="D12" s="90"/>
      <c r="E12" s="16"/>
      <c r="F12" s="19"/>
      <c r="G12" s="91"/>
      <c r="H12" s="92">
        <f>H13+H66+H73+H90+H135+H217+H224+H251+H271+H280</f>
        <v>3224.4719999999998</v>
      </c>
      <c r="I12" s="92">
        <f>I13+I66+I73+I90+I135+I217+I224+I251+I271+I280</f>
        <v>3233.0150000000003</v>
      </c>
      <c r="J12" s="468">
        <f>J11-H12</f>
        <v>2718.803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3" customFormat="1" ht="18.75">
      <c r="A13" s="87" t="s">
        <v>131</v>
      </c>
      <c r="B13" s="93" t="s">
        <v>126</v>
      </c>
      <c r="C13" s="89" t="s">
        <v>127</v>
      </c>
      <c r="D13" s="90"/>
      <c r="E13" s="16"/>
      <c r="F13" s="19"/>
      <c r="G13" s="91"/>
      <c r="H13" s="92">
        <f>H14+H19+H26+H32+H37+H42+H62</f>
        <v>1748.6</v>
      </c>
      <c r="I13" s="92">
        <f>I14+I19+I26+I32+I37+I42+I62</f>
        <v>1748.6000000000001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3" customFormat="1" ht="37.5">
      <c r="A14" s="94" t="s">
        <v>132</v>
      </c>
      <c r="B14" s="93" t="s">
        <v>126</v>
      </c>
      <c r="C14" s="89" t="s">
        <v>127</v>
      </c>
      <c r="D14" s="90" t="s">
        <v>128</v>
      </c>
      <c r="E14" s="16"/>
      <c r="F14" s="19"/>
      <c r="G14" s="91"/>
      <c r="H14" s="92">
        <f aca="true" t="shared" si="0" ref="H14:I17">+H15</f>
        <v>390</v>
      </c>
      <c r="I14" s="92">
        <f t="shared" si="0"/>
        <v>390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5" customFormat="1" ht="25.5" customHeight="1">
      <c r="A15" s="95" t="s">
        <v>253</v>
      </c>
      <c r="B15" s="96" t="s">
        <v>126</v>
      </c>
      <c r="C15" s="97" t="s">
        <v>127</v>
      </c>
      <c r="D15" s="98" t="s">
        <v>128</v>
      </c>
      <c r="E15" s="99" t="s">
        <v>348</v>
      </c>
      <c r="F15" s="100" t="s">
        <v>349</v>
      </c>
      <c r="G15" s="101"/>
      <c r="H15" s="102">
        <f t="shared" si="0"/>
        <v>390</v>
      </c>
      <c r="I15" s="102">
        <f t="shared" si="0"/>
        <v>390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s="37" customFormat="1" ht="21" customHeight="1">
      <c r="A16" s="103" t="s">
        <v>254</v>
      </c>
      <c r="B16" s="104" t="s">
        <v>126</v>
      </c>
      <c r="C16" s="105" t="s">
        <v>127</v>
      </c>
      <c r="D16" s="106" t="s">
        <v>128</v>
      </c>
      <c r="E16" s="107" t="s">
        <v>350</v>
      </c>
      <c r="F16" s="2" t="s">
        <v>349</v>
      </c>
      <c r="G16" s="108"/>
      <c r="H16" s="109">
        <f t="shared" si="0"/>
        <v>390</v>
      </c>
      <c r="I16" s="109">
        <f t="shared" si="0"/>
        <v>390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37" customFormat="1" ht="25.5" customHeight="1">
      <c r="A17" s="103" t="s">
        <v>232</v>
      </c>
      <c r="B17" s="104" t="s">
        <v>126</v>
      </c>
      <c r="C17" s="105" t="s">
        <v>127</v>
      </c>
      <c r="D17" s="106" t="s">
        <v>128</v>
      </c>
      <c r="E17" s="107" t="s">
        <v>350</v>
      </c>
      <c r="F17" s="2" t="s">
        <v>351</v>
      </c>
      <c r="G17" s="108"/>
      <c r="H17" s="109">
        <f t="shared" si="0"/>
        <v>390</v>
      </c>
      <c r="I17" s="109">
        <f t="shared" si="0"/>
        <v>390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7" customFormat="1" ht="58.5" customHeight="1">
      <c r="A18" s="110" t="s">
        <v>134</v>
      </c>
      <c r="B18" s="88" t="s">
        <v>126</v>
      </c>
      <c r="C18" s="88" t="s">
        <v>127</v>
      </c>
      <c r="D18" s="111" t="s">
        <v>128</v>
      </c>
      <c r="E18" s="107" t="s">
        <v>350</v>
      </c>
      <c r="F18" s="2" t="s">
        <v>351</v>
      </c>
      <c r="G18" s="108" t="s">
        <v>129</v>
      </c>
      <c r="H18" s="109">
        <v>390</v>
      </c>
      <c r="I18" s="109">
        <v>390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37" customFormat="1" ht="37.5">
      <c r="A19" s="94" t="s">
        <v>144</v>
      </c>
      <c r="B19" s="93" t="s">
        <v>126</v>
      </c>
      <c r="C19" s="89" t="s">
        <v>127</v>
      </c>
      <c r="D19" s="89" t="s">
        <v>133</v>
      </c>
      <c r="E19" s="90"/>
      <c r="F19" s="91"/>
      <c r="G19" s="89"/>
      <c r="H19" s="92">
        <f aca="true" t="shared" si="1" ref="H19:I21">+H20</f>
        <v>1204.6</v>
      </c>
      <c r="I19" s="92">
        <f t="shared" si="1"/>
        <v>1204.6000000000001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37" customFormat="1" ht="22.5" customHeight="1">
      <c r="A20" s="95" t="s">
        <v>255</v>
      </c>
      <c r="B20" s="96" t="s">
        <v>126</v>
      </c>
      <c r="C20" s="97" t="s">
        <v>127</v>
      </c>
      <c r="D20" s="98" t="s">
        <v>133</v>
      </c>
      <c r="E20" s="112" t="s">
        <v>352</v>
      </c>
      <c r="F20" s="113" t="s">
        <v>349</v>
      </c>
      <c r="G20" s="101"/>
      <c r="H20" s="102">
        <f t="shared" si="1"/>
        <v>1204.6</v>
      </c>
      <c r="I20" s="102">
        <f t="shared" si="1"/>
        <v>1204.6000000000001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37" customFormat="1" ht="21" customHeight="1">
      <c r="A21" s="103" t="s">
        <v>256</v>
      </c>
      <c r="B21" s="104" t="s">
        <v>126</v>
      </c>
      <c r="C21" s="105" t="s">
        <v>127</v>
      </c>
      <c r="D21" s="106" t="s">
        <v>133</v>
      </c>
      <c r="E21" s="107" t="s">
        <v>353</v>
      </c>
      <c r="F21" s="2" t="s">
        <v>349</v>
      </c>
      <c r="G21" s="108"/>
      <c r="H21" s="109">
        <f t="shared" si="1"/>
        <v>1204.6</v>
      </c>
      <c r="I21" s="109">
        <f t="shared" si="1"/>
        <v>1204.6000000000001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9" s="36" customFormat="1" ht="22.5" customHeight="1">
      <c r="A22" s="103" t="s">
        <v>232</v>
      </c>
      <c r="B22" s="104" t="s">
        <v>126</v>
      </c>
      <c r="C22" s="105" t="s">
        <v>127</v>
      </c>
      <c r="D22" s="106" t="s">
        <v>133</v>
      </c>
      <c r="E22" s="107" t="s">
        <v>353</v>
      </c>
      <c r="F22" s="2" t="s">
        <v>351</v>
      </c>
      <c r="G22" s="108"/>
      <c r="H22" s="109">
        <f>SUM(H23:H25)</f>
        <v>1204.6</v>
      </c>
      <c r="I22" s="109">
        <f>SUM(I23:I25)</f>
        <v>1204.6000000000001</v>
      </c>
    </row>
    <row r="23" spans="1:9" s="36" customFormat="1" ht="53.25" customHeight="1">
      <c r="A23" s="110" t="s">
        <v>134</v>
      </c>
      <c r="B23" s="88" t="s">
        <v>126</v>
      </c>
      <c r="C23" s="88" t="s">
        <v>127</v>
      </c>
      <c r="D23" s="111" t="s">
        <v>133</v>
      </c>
      <c r="E23" s="107" t="s">
        <v>353</v>
      </c>
      <c r="F23" s="2" t="s">
        <v>351</v>
      </c>
      <c r="G23" s="108" t="s">
        <v>129</v>
      </c>
      <c r="H23" s="109">
        <f>1265-100-100</f>
        <v>1065</v>
      </c>
      <c r="I23" s="109">
        <f>1265-100-100+5.9</f>
        <v>1070.9</v>
      </c>
    </row>
    <row r="24" spans="1:9" s="36" customFormat="1" ht="18" customHeight="1">
      <c r="A24" s="326" t="s">
        <v>354</v>
      </c>
      <c r="B24" s="88" t="s">
        <v>126</v>
      </c>
      <c r="C24" s="88" t="s">
        <v>127</v>
      </c>
      <c r="D24" s="111" t="s">
        <v>133</v>
      </c>
      <c r="E24" s="107" t="s">
        <v>353</v>
      </c>
      <c r="F24" s="2" t="s">
        <v>351</v>
      </c>
      <c r="G24" s="108" t="s">
        <v>136</v>
      </c>
      <c r="H24" s="109">
        <f>30+29+10+2+78+3.3+10+47.3-100</f>
        <v>109.60000000000002</v>
      </c>
      <c r="I24" s="109">
        <f>30+29+10+2+78+3.3+10+47.3-100-5.9</f>
        <v>103.70000000000002</v>
      </c>
    </row>
    <row r="25" spans="1:9" s="36" customFormat="1" ht="18.75" customHeight="1">
      <c r="A25" s="114" t="s">
        <v>137</v>
      </c>
      <c r="B25" s="88" t="s">
        <v>126</v>
      </c>
      <c r="C25" s="88" t="s">
        <v>127</v>
      </c>
      <c r="D25" s="111" t="s">
        <v>133</v>
      </c>
      <c r="E25" s="107" t="s">
        <v>353</v>
      </c>
      <c r="F25" s="2" t="s">
        <v>351</v>
      </c>
      <c r="G25" s="108" t="s">
        <v>138</v>
      </c>
      <c r="H25" s="109">
        <v>30</v>
      </c>
      <c r="I25" s="109">
        <v>30</v>
      </c>
    </row>
    <row r="26" spans="1:9" s="36" customFormat="1" ht="37.5" hidden="1">
      <c r="A26" s="115" t="s">
        <v>145</v>
      </c>
      <c r="B26" s="93" t="s">
        <v>126</v>
      </c>
      <c r="C26" s="93" t="s">
        <v>127</v>
      </c>
      <c r="D26" s="116" t="s">
        <v>139</v>
      </c>
      <c r="E26" s="116"/>
      <c r="F26" s="117"/>
      <c r="G26" s="118"/>
      <c r="H26" s="119">
        <f>+H27</f>
        <v>0</v>
      </c>
      <c r="I26" s="119">
        <f>+I27</f>
        <v>0</v>
      </c>
    </row>
    <row r="27" spans="1:38" s="37" customFormat="1" ht="37.5" hidden="1">
      <c r="A27" s="95" t="s">
        <v>257</v>
      </c>
      <c r="B27" s="96" t="s">
        <v>126</v>
      </c>
      <c r="C27" s="97" t="s">
        <v>127</v>
      </c>
      <c r="D27" s="98" t="s">
        <v>139</v>
      </c>
      <c r="E27" s="112" t="s">
        <v>357</v>
      </c>
      <c r="F27" s="113" t="s">
        <v>349</v>
      </c>
      <c r="G27" s="101"/>
      <c r="H27" s="102">
        <f>H28</f>
        <v>0</v>
      </c>
      <c r="I27" s="102">
        <f>I28</f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s="37" customFormat="1" ht="37.5" hidden="1">
      <c r="A28" s="103" t="s">
        <v>259</v>
      </c>
      <c r="B28" s="104" t="s">
        <v>126</v>
      </c>
      <c r="C28" s="105" t="s">
        <v>127</v>
      </c>
      <c r="D28" s="106" t="s">
        <v>139</v>
      </c>
      <c r="E28" s="107" t="s">
        <v>358</v>
      </c>
      <c r="F28" s="2" t="s">
        <v>349</v>
      </c>
      <c r="G28" s="108"/>
      <c r="H28" s="109">
        <f>+H29</f>
        <v>0</v>
      </c>
      <c r="I28" s="109">
        <f>+I29</f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9" s="36" customFormat="1" ht="37.5" hidden="1">
      <c r="A29" s="120" t="s">
        <v>261</v>
      </c>
      <c r="B29" s="104" t="s">
        <v>126</v>
      </c>
      <c r="C29" s="105" t="s">
        <v>127</v>
      </c>
      <c r="D29" s="106" t="s">
        <v>139</v>
      </c>
      <c r="E29" s="107" t="s">
        <v>258</v>
      </c>
      <c r="F29" s="2" t="s">
        <v>260</v>
      </c>
      <c r="G29" s="108"/>
      <c r="H29" s="109">
        <f>SUM(H30:H31)</f>
        <v>0</v>
      </c>
      <c r="I29" s="109">
        <f>SUM(I30:I31)</f>
        <v>0</v>
      </c>
    </row>
    <row r="30" spans="1:13" s="36" customFormat="1" ht="27.75" customHeight="1" hidden="1">
      <c r="A30" s="110" t="s">
        <v>140</v>
      </c>
      <c r="B30" s="88" t="s">
        <v>126</v>
      </c>
      <c r="C30" s="88" t="s">
        <v>127</v>
      </c>
      <c r="D30" s="111" t="s">
        <v>139</v>
      </c>
      <c r="E30" s="107" t="s">
        <v>258</v>
      </c>
      <c r="F30" s="2" t="s">
        <v>260</v>
      </c>
      <c r="G30" s="108" t="s">
        <v>141</v>
      </c>
      <c r="H30" s="109"/>
      <c r="I30" s="109"/>
      <c r="J30" s="266"/>
      <c r="K30" s="266"/>
      <c r="L30" s="266"/>
      <c r="M30" s="266"/>
    </row>
    <row r="31" spans="1:9" s="36" customFormat="1" ht="19.5" hidden="1">
      <c r="A31" s="114"/>
      <c r="B31" s="88"/>
      <c r="C31" s="88"/>
      <c r="D31" s="111"/>
      <c r="E31" s="107"/>
      <c r="F31" s="2"/>
      <c r="G31" s="108" t="s">
        <v>314</v>
      </c>
      <c r="H31" s="109"/>
      <c r="I31" s="109"/>
    </row>
    <row r="32" spans="1:9" s="32" customFormat="1" ht="1.5" customHeight="1" hidden="1">
      <c r="A32" s="122" t="s">
        <v>142</v>
      </c>
      <c r="B32" s="93" t="s">
        <v>126</v>
      </c>
      <c r="C32" s="91" t="s">
        <v>127</v>
      </c>
      <c r="D32" s="89" t="s">
        <v>143</v>
      </c>
      <c r="E32" s="16"/>
      <c r="F32" s="19"/>
      <c r="G32" s="123"/>
      <c r="H32" s="92">
        <f>H33</f>
        <v>0</v>
      </c>
      <c r="I32" s="92">
        <f>I33</f>
        <v>0</v>
      </c>
    </row>
    <row r="33" spans="1:9" s="32" customFormat="1" ht="37.5" hidden="1">
      <c r="A33" s="124" t="s">
        <v>265</v>
      </c>
      <c r="B33" s="96" t="s">
        <v>126</v>
      </c>
      <c r="C33" s="125" t="s">
        <v>127</v>
      </c>
      <c r="D33" s="126" t="s">
        <v>143</v>
      </c>
      <c r="E33" s="127" t="s">
        <v>359</v>
      </c>
      <c r="F33" s="128" t="s">
        <v>349</v>
      </c>
      <c r="G33" s="129"/>
      <c r="H33" s="92">
        <f>H34</f>
        <v>0</v>
      </c>
      <c r="I33" s="92">
        <f>I34</f>
        <v>0</v>
      </c>
    </row>
    <row r="34" spans="1:38" s="37" customFormat="1" ht="37.5" hidden="1">
      <c r="A34" s="103" t="s">
        <v>269</v>
      </c>
      <c r="B34" s="104" t="s">
        <v>126</v>
      </c>
      <c r="C34" s="105" t="s">
        <v>127</v>
      </c>
      <c r="D34" s="106" t="s">
        <v>143</v>
      </c>
      <c r="E34" s="130" t="s">
        <v>360</v>
      </c>
      <c r="F34" s="131" t="s">
        <v>349</v>
      </c>
      <c r="G34" s="108"/>
      <c r="H34" s="109">
        <f>+H35</f>
        <v>0</v>
      </c>
      <c r="I34" s="109">
        <f>+I35</f>
        <v>0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s="37" customFormat="1" ht="37.5" hidden="1">
      <c r="A35" s="103" t="s">
        <v>270</v>
      </c>
      <c r="B35" s="104" t="s">
        <v>126</v>
      </c>
      <c r="C35" s="105" t="s">
        <v>127</v>
      </c>
      <c r="D35" s="106" t="s">
        <v>143</v>
      </c>
      <c r="E35" s="130" t="s">
        <v>360</v>
      </c>
      <c r="F35" s="131" t="s">
        <v>361</v>
      </c>
      <c r="G35" s="108"/>
      <c r="H35" s="109">
        <f>+H36</f>
        <v>0</v>
      </c>
      <c r="I35" s="109">
        <f>+I36</f>
        <v>0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9" s="32" customFormat="1" ht="18" customHeight="1" hidden="1">
      <c r="A36" s="326" t="s">
        <v>354</v>
      </c>
      <c r="B36" s="88" t="s">
        <v>126</v>
      </c>
      <c r="C36" s="88" t="s">
        <v>127</v>
      </c>
      <c r="D36" s="88" t="s">
        <v>143</v>
      </c>
      <c r="E36" s="130" t="s">
        <v>360</v>
      </c>
      <c r="F36" s="131" t="s">
        <v>361</v>
      </c>
      <c r="G36" s="88" t="s">
        <v>136</v>
      </c>
      <c r="H36" s="121"/>
      <c r="I36" s="121"/>
    </row>
    <row r="37" spans="1:9" s="29" customFormat="1" ht="20.25" customHeight="1" hidden="1">
      <c r="A37" s="115" t="s">
        <v>273</v>
      </c>
      <c r="B37" s="93" t="s">
        <v>126</v>
      </c>
      <c r="C37" s="93" t="s">
        <v>127</v>
      </c>
      <c r="D37" s="132">
        <v>11</v>
      </c>
      <c r="E37" s="16"/>
      <c r="F37" s="19"/>
      <c r="G37" s="88"/>
      <c r="H37" s="92">
        <f aca="true" t="shared" si="2" ref="H37:I40">H38</f>
        <v>0</v>
      </c>
      <c r="I37" s="92">
        <f t="shared" si="2"/>
        <v>0</v>
      </c>
    </row>
    <row r="38" spans="1:9" s="29" customFormat="1" ht="20.25" customHeight="1" hidden="1">
      <c r="A38" s="110" t="s">
        <v>193</v>
      </c>
      <c r="B38" s="96" t="s">
        <v>126</v>
      </c>
      <c r="C38" s="88" t="s">
        <v>127</v>
      </c>
      <c r="D38" s="133">
        <v>11</v>
      </c>
      <c r="E38" s="134" t="s">
        <v>271</v>
      </c>
      <c r="F38" s="135" t="s">
        <v>230</v>
      </c>
      <c r="G38" s="136"/>
      <c r="H38" s="137">
        <f t="shared" si="2"/>
        <v>0</v>
      </c>
      <c r="I38" s="137">
        <f t="shared" si="2"/>
        <v>0</v>
      </c>
    </row>
    <row r="39" spans="1:9" s="29" customFormat="1" ht="20.25" customHeight="1" hidden="1">
      <c r="A39" s="110" t="s">
        <v>194</v>
      </c>
      <c r="B39" s="104" t="s">
        <v>126</v>
      </c>
      <c r="C39" s="88" t="s">
        <v>127</v>
      </c>
      <c r="D39" s="133">
        <v>11</v>
      </c>
      <c r="E39" s="134" t="s">
        <v>272</v>
      </c>
      <c r="F39" s="138" t="s">
        <v>230</v>
      </c>
      <c r="G39" s="136"/>
      <c r="H39" s="137">
        <f t="shared" si="2"/>
        <v>0</v>
      </c>
      <c r="I39" s="137">
        <f t="shared" si="2"/>
        <v>0</v>
      </c>
    </row>
    <row r="40" spans="1:9" s="29" customFormat="1" ht="18.75" hidden="1">
      <c r="A40" s="114" t="s">
        <v>274</v>
      </c>
      <c r="B40" s="104" t="s">
        <v>126</v>
      </c>
      <c r="C40" s="88" t="s">
        <v>127</v>
      </c>
      <c r="D40" s="133">
        <v>11</v>
      </c>
      <c r="E40" s="139" t="s">
        <v>272</v>
      </c>
      <c r="F40" s="140">
        <v>1403</v>
      </c>
      <c r="G40" s="136"/>
      <c r="H40" s="137">
        <f t="shared" si="2"/>
        <v>0</v>
      </c>
      <c r="I40" s="137">
        <f t="shared" si="2"/>
        <v>0</v>
      </c>
    </row>
    <row r="41" spans="1:9" s="29" customFormat="1" ht="20.25" customHeight="1" hidden="1">
      <c r="A41" s="114" t="s">
        <v>137</v>
      </c>
      <c r="B41" s="88" t="s">
        <v>126</v>
      </c>
      <c r="C41" s="88" t="s">
        <v>127</v>
      </c>
      <c r="D41" s="141">
        <v>11</v>
      </c>
      <c r="E41" s="134" t="s">
        <v>272</v>
      </c>
      <c r="F41" s="142">
        <v>1403</v>
      </c>
      <c r="G41" s="88" t="s">
        <v>138</v>
      </c>
      <c r="H41" s="43"/>
      <c r="I41" s="43"/>
    </row>
    <row r="42" spans="1:9" s="29" customFormat="1" ht="24.75" customHeight="1">
      <c r="A42" s="94" t="s">
        <v>195</v>
      </c>
      <c r="B42" s="93" t="s">
        <v>126</v>
      </c>
      <c r="C42" s="89" t="s">
        <v>127</v>
      </c>
      <c r="D42" s="90" t="s">
        <v>196</v>
      </c>
      <c r="E42" s="143"/>
      <c r="F42" s="18"/>
      <c r="G42" s="91"/>
      <c r="H42" s="92">
        <f>H43+H47+H53+H58</f>
        <v>154</v>
      </c>
      <c r="I42" s="92">
        <f>I43+I47+I53+I58</f>
        <v>154</v>
      </c>
    </row>
    <row r="43" spans="1:9" s="39" customFormat="1" ht="18.75" hidden="1">
      <c r="A43" s="115"/>
      <c r="B43" s="96"/>
      <c r="C43" s="93"/>
      <c r="D43" s="116"/>
      <c r="E43" s="144"/>
      <c r="F43" s="145"/>
      <c r="G43" s="118"/>
      <c r="H43" s="92"/>
      <c r="I43" s="92"/>
    </row>
    <row r="44" spans="1:9" s="39" customFormat="1" ht="18.75" hidden="1">
      <c r="A44" s="110"/>
      <c r="B44" s="104"/>
      <c r="C44" s="88"/>
      <c r="D44" s="111"/>
      <c r="E44" s="134"/>
      <c r="F44" s="138"/>
      <c r="G44" s="146"/>
      <c r="H44" s="147"/>
      <c r="I44" s="147"/>
    </row>
    <row r="45" spans="1:9" s="29" customFormat="1" ht="18.75" hidden="1">
      <c r="A45" s="148"/>
      <c r="B45" s="104"/>
      <c r="C45" s="149"/>
      <c r="D45" s="150"/>
      <c r="E45" s="139"/>
      <c r="F45" s="140"/>
      <c r="G45" s="146"/>
      <c r="H45" s="147"/>
      <c r="I45" s="147"/>
    </row>
    <row r="46" spans="1:9" s="29" customFormat="1" ht="18.75" hidden="1">
      <c r="A46" s="151"/>
      <c r="B46" s="88"/>
      <c r="C46" s="152"/>
      <c r="D46" s="152"/>
      <c r="E46" s="134"/>
      <c r="F46" s="142"/>
      <c r="G46" s="152"/>
      <c r="H46" s="43"/>
      <c r="I46" s="43"/>
    </row>
    <row r="47" spans="1:9" s="39" customFormat="1" ht="56.25">
      <c r="A47" s="115" t="s">
        <v>538</v>
      </c>
      <c r="B47" s="96" t="s">
        <v>126</v>
      </c>
      <c r="C47" s="93" t="s">
        <v>127</v>
      </c>
      <c r="D47" s="116" t="s">
        <v>196</v>
      </c>
      <c r="E47" s="144" t="s">
        <v>368</v>
      </c>
      <c r="F47" s="145" t="s">
        <v>349</v>
      </c>
      <c r="G47" s="118"/>
      <c r="H47" s="92">
        <f>+H48</f>
        <v>52</v>
      </c>
      <c r="I47" s="92">
        <f>+I48</f>
        <v>52</v>
      </c>
    </row>
    <row r="48" spans="1:9" s="39" customFormat="1" ht="42.75" customHeight="1">
      <c r="A48" s="110" t="s">
        <v>80</v>
      </c>
      <c r="B48" s="104" t="s">
        <v>126</v>
      </c>
      <c r="C48" s="88" t="s">
        <v>127</v>
      </c>
      <c r="D48" s="111" t="s">
        <v>196</v>
      </c>
      <c r="E48" s="153" t="s">
        <v>369</v>
      </c>
      <c r="F48" s="154" t="s">
        <v>349</v>
      </c>
      <c r="G48" s="136"/>
      <c r="H48" s="137">
        <f>+H50</f>
        <v>52</v>
      </c>
      <c r="I48" s="137">
        <f>+I50</f>
        <v>52</v>
      </c>
    </row>
    <row r="49" spans="1:9" s="39" customFormat="1" ht="57" customHeight="1">
      <c r="A49" s="507" t="s">
        <v>539</v>
      </c>
      <c r="B49" s="104" t="s">
        <v>126</v>
      </c>
      <c r="C49" s="88" t="s">
        <v>127</v>
      </c>
      <c r="D49" s="111" t="s">
        <v>196</v>
      </c>
      <c r="E49" s="139" t="s">
        <v>146</v>
      </c>
      <c r="F49" s="166" t="s">
        <v>349</v>
      </c>
      <c r="G49" s="136"/>
      <c r="H49" s="137">
        <f>H50</f>
        <v>52</v>
      </c>
      <c r="I49" s="137">
        <f>I50</f>
        <v>52</v>
      </c>
    </row>
    <row r="50" spans="1:249" s="36" customFormat="1" ht="20.25" customHeight="1">
      <c r="A50" s="620" t="s">
        <v>240</v>
      </c>
      <c r="B50" s="104" t="s">
        <v>126</v>
      </c>
      <c r="C50" s="105" t="s">
        <v>127</v>
      </c>
      <c r="D50" s="106" t="s">
        <v>196</v>
      </c>
      <c r="E50" s="130" t="s">
        <v>146</v>
      </c>
      <c r="F50" s="131" t="s">
        <v>147</v>
      </c>
      <c r="G50" s="155"/>
      <c r="H50" s="156">
        <f>H51+H52</f>
        <v>52</v>
      </c>
      <c r="I50" s="156">
        <f>I51+I52</f>
        <v>52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</row>
    <row r="51" spans="1:249" s="36" customFormat="1" ht="56.25" customHeight="1">
      <c r="A51" s="267" t="s">
        <v>134</v>
      </c>
      <c r="B51" s="268" t="s">
        <v>126</v>
      </c>
      <c r="C51" s="269" t="s">
        <v>127</v>
      </c>
      <c r="D51" s="270" t="s">
        <v>196</v>
      </c>
      <c r="E51" s="784" t="s">
        <v>148</v>
      </c>
      <c r="F51" s="785"/>
      <c r="G51" s="272" t="s">
        <v>129</v>
      </c>
      <c r="H51" s="271">
        <v>2</v>
      </c>
      <c r="I51" s="271">
        <v>2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</row>
    <row r="52" spans="1:249" s="36" customFormat="1" ht="24.75" customHeight="1">
      <c r="A52" s="434" t="s">
        <v>354</v>
      </c>
      <c r="B52" s="88" t="s">
        <v>126</v>
      </c>
      <c r="C52" s="88" t="s">
        <v>127</v>
      </c>
      <c r="D52" s="88" t="s">
        <v>196</v>
      </c>
      <c r="E52" s="130" t="s">
        <v>146</v>
      </c>
      <c r="F52" s="131" t="s">
        <v>147</v>
      </c>
      <c r="G52" s="88" t="s">
        <v>136</v>
      </c>
      <c r="H52" s="43">
        <v>50</v>
      </c>
      <c r="I52" s="43">
        <v>50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</row>
    <row r="53" spans="1:9" s="39" customFormat="1" ht="18.75">
      <c r="A53" s="157" t="s">
        <v>262</v>
      </c>
      <c r="B53" s="96" t="s">
        <v>126</v>
      </c>
      <c r="C53" s="125" t="s">
        <v>127</v>
      </c>
      <c r="D53" s="158">
        <v>13</v>
      </c>
      <c r="E53" s="159" t="s">
        <v>362</v>
      </c>
      <c r="F53" s="160" t="s">
        <v>349</v>
      </c>
      <c r="G53" s="161"/>
      <c r="H53" s="162">
        <f>+H54</f>
        <v>100</v>
      </c>
      <c r="I53" s="162">
        <f>+I54</f>
        <v>100</v>
      </c>
    </row>
    <row r="54" spans="1:9" s="29" customFormat="1" ht="18.75">
      <c r="A54" s="110" t="s">
        <v>263</v>
      </c>
      <c r="B54" s="104" t="s">
        <v>126</v>
      </c>
      <c r="C54" s="163" t="s">
        <v>127</v>
      </c>
      <c r="D54" s="164">
        <v>13</v>
      </c>
      <c r="E54" s="165" t="s">
        <v>363</v>
      </c>
      <c r="F54" s="166" t="s">
        <v>349</v>
      </c>
      <c r="G54" s="167"/>
      <c r="H54" s="137">
        <f>H55</f>
        <v>100</v>
      </c>
      <c r="I54" s="137">
        <f>I55</f>
        <v>100</v>
      </c>
    </row>
    <row r="55" spans="1:9" s="29" customFormat="1" ht="18.75">
      <c r="A55" s="114" t="s">
        <v>264</v>
      </c>
      <c r="B55" s="104" t="s">
        <v>126</v>
      </c>
      <c r="C55" s="168" t="s">
        <v>127</v>
      </c>
      <c r="D55" s="164">
        <v>13</v>
      </c>
      <c r="E55" s="165" t="s">
        <v>363</v>
      </c>
      <c r="F55" s="166" t="s">
        <v>364</v>
      </c>
      <c r="G55" s="167"/>
      <c r="H55" s="137">
        <f>H56+H57</f>
        <v>100</v>
      </c>
      <c r="I55" s="137">
        <f>I56+I57</f>
        <v>100</v>
      </c>
    </row>
    <row r="56" spans="1:9" s="29" customFormat="1" ht="18.75">
      <c r="A56" s="326" t="s">
        <v>354</v>
      </c>
      <c r="B56" s="88" t="s">
        <v>126</v>
      </c>
      <c r="C56" s="435" t="s">
        <v>127</v>
      </c>
      <c r="D56" s="436">
        <v>13</v>
      </c>
      <c r="E56" s="170" t="s">
        <v>363</v>
      </c>
      <c r="F56" s="135" t="s">
        <v>364</v>
      </c>
      <c r="G56" s="437" t="s">
        <v>136</v>
      </c>
      <c r="H56" s="171">
        <f>25+10+10-20</f>
        <v>25</v>
      </c>
      <c r="I56" s="171">
        <f>25+10+10-20</f>
        <v>25</v>
      </c>
    </row>
    <row r="57" spans="1:9" s="29" customFormat="1" ht="18.75">
      <c r="A57" s="273" t="s">
        <v>137</v>
      </c>
      <c r="B57" s="274" t="s">
        <v>126</v>
      </c>
      <c r="C57" s="275" t="s">
        <v>127</v>
      </c>
      <c r="D57" s="276">
        <v>13</v>
      </c>
      <c r="E57" s="786" t="s">
        <v>365</v>
      </c>
      <c r="F57" s="787"/>
      <c r="G57" s="277" t="s">
        <v>138</v>
      </c>
      <c r="H57" s="278">
        <f>35+230+10-200</f>
        <v>75</v>
      </c>
      <c r="I57" s="278">
        <f>35+230+10-200</f>
        <v>75</v>
      </c>
    </row>
    <row r="58" spans="1:9" s="29" customFormat="1" ht="28.5" customHeight="1">
      <c r="A58" s="172" t="s">
        <v>265</v>
      </c>
      <c r="B58" s="96" t="s">
        <v>126</v>
      </c>
      <c r="C58" s="173" t="s">
        <v>127</v>
      </c>
      <c r="D58" s="173" t="s">
        <v>196</v>
      </c>
      <c r="E58" s="174" t="s">
        <v>359</v>
      </c>
      <c r="F58" s="145" t="s">
        <v>349</v>
      </c>
      <c r="G58" s="175"/>
      <c r="H58" s="92">
        <f>+H59</f>
        <v>2</v>
      </c>
      <c r="I58" s="92">
        <f>+I59</f>
        <v>2</v>
      </c>
    </row>
    <row r="59" spans="1:9" s="29" customFormat="1" ht="28.5" customHeight="1">
      <c r="A59" s="176" t="s">
        <v>267</v>
      </c>
      <c r="B59" s="104" t="s">
        <v>126</v>
      </c>
      <c r="C59" s="123" t="s">
        <v>127</v>
      </c>
      <c r="D59" s="123" t="s">
        <v>196</v>
      </c>
      <c r="E59" s="177" t="s">
        <v>366</v>
      </c>
      <c r="F59" s="166" t="s">
        <v>349</v>
      </c>
      <c r="G59" s="178"/>
      <c r="H59" s="137">
        <f>+H60</f>
        <v>2</v>
      </c>
      <c r="I59" s="137">
        <f>+I60</f>
        <v>2</v>
      </c>
    </row>
    <row r="60" spans="1:255" s="40" customFormat="1" ht="19.5">
      <c r="A60" s="114" t="s">
        <v>300</v>
      </c>
      <c r="B60" s="227" t="s">
        <v>126</v>
      </c>
      <c r="C60" s="8" t="s">
        <v>127</v>
      </c>
      <c r="D60" s="8">
        <v>13</v>
      </c>
      <c r="E60" s="228" t="s">
        <v>366</v>
      </c>
      <c r="F60" s="229" t="s">
        <v>367</v>
      </c>
      <c r="G60" s="8"/>
      <c r="H60" s="230">
        <f>SUM(H61:H61)</f>
        <v>2</v>
      </c>
      <c r="I60" s="230">
        <f>SUM(I61:I61)</f>
        <v>2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</row>
    <row r="61" spans="1:255" s="40" customFormat="1" ht="17.25" customHeight="1">
      <c r="A61" s="326" t="s">
        <v>354</v>
      </c>
      <c r="B61" s="8" t="s">
        <v>126</v>
      </c>
      <c r="C61" s="8" t="s">
        <v>127</v>
      </c>
      <c r="D61" s="8">
        <v>13</v>
      </c>
      <c r="E61" s="228" t="s">
        <v>366</v>
      </c>
      <c r="F61" s="229" t="s">
        <v>367</v>
      </c>
      <c r="G61" s="8" t="s">
        <v>136</v>
      </c>
      <c r="H61" s="230">
        <v>2</v>
      </c>
      <c r="I61" s="230">
        <v>2</v>
      </c>
      <c r="J61" s="42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</row>
    <row r="62" spans="1:255" s="40" customFormat="1" ht="37.5" hidden="1">
      <c r="A62" s="103" t="s">
        <v>256</v>
      </c>
      <c r="B62" s="8" t="s">
        <v>126</v>
      </c>
      <c r="C62" s="8" t="s">
        <v>127</v>
      </c>
      <c r="D62" s="264" t="s">
        <v>196</v>
      </c>
      <c r="E62" s="228" t="s">
        <v>353</v>
      </c>
      <c r="F62" s="229" t="s">
        <v>349</v>
      </c>
      <c r="G62" s="342"/>
      <c r="H62" s="230">
        <f>H63</f>
        <v>0</v>
      </c>
      <c r="I62" s="230">
        <f>I63</f>
        <v>0</v>
      </c>
      <c r="J62" s="42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</row>
    <row r="63" spans="1:255" s="40" customFormat="1" ht="39.75" customHeight="1" hidden="1">
      <c r="A63" s="433" t="s">
        <v>356</v>
      </c>
      <c r="B63" s="8" t="s">
        <v>126</v>
      </c>
      <c r="C63" s="8" t="s">
        <v>127</v>
      </c>
      <c r="D63" s="264" t="s">
        <v>196</v>
      </c>
      <c r="E63" s="228" t="s">
        <v>353</v>
      </c>
      <c r="F63" s="229" t="s">
        <v>355</v>
      </c>
      <c r="G63" s="342"/>
      <c r="H63" s="230">
        <f>H64+H65</f>
        <v>0</v>
      </c>
      <c r="I63" s="230">
        <f>I64+I65</f>
        <v>0</v>
      </c>
      <c r="J63" s="42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</row>
    <row r="64" spans="1:255" s="40" customFormat="1" ht="43.5" customHeight="1" hidden="1">
      <c r="A64" s="110" t="s">
        <v>134</v>
      </c>
      <c r="B64" s="8" t="s">
        <v>126</v>
      </c>
      <c r="C64" s="8" t="s">
        <v>127</v>
      </c>
      <c r="D64" s="264" t="s">
        <v>196</v>
      </c>
      <c r="E64" s="228" t="s">
        <v>353</v>
      </c>
      <c r="F64" s="229" t="s">
        <v>355</v>
      </c>
      <c r="G64" s="342" t="s">
        <v>129</v>
      </c>
      <c r="H64" s="230"/>
      <c r="I64" s="230"/>
      <c r="J64" s="42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</row>
    <row r="65" spans="1:255" s="40" customFormat="1" ht="37.5" hidden="1">
      <c r="A65" s="326" t="s">
        <v>354</v>
      </c>
      <c r="B65" s="341" t="s">
        <v>126</v>
      </c>
      <c r="C65" s="8" t="s">
        <v>127</v>
      </c>
      <c r="D65" s="264" t="s">
        <v>196</v>
      </c>
      <c r="E65" s="228" t="s">
        <v>353</v>
      </c>
      <c r="F65" s="229" t="s">
        <v>355</v>
      </c>
      <c r="G65" s="342" t="s">
        <v>136</v>
      </c>
      <c r="H65" s="230"/>
      <c r="I65" s="230"/>
      <c r="J65" s="42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</row>
    <row r="66" spans="1:9" s="29" customFormat="1" ht="18.75">
      <c r="A66" s="179" t="s">
        <v>198</v>
      </c>
      <c r="B66" s="180" t="s">
        <v>126</v>
      </c>
      <c r="C66" s="181" t="s">
        <v>128</v>
      </c>
      <c r="D66" s="182"/>
      <c r="E66" s="183"/>
      <c r="F66" s="184"/>
      <c r="G66" s="185"/>
      <c r="H66" s="92">
        <f>+H67</f>
        <v>138.038</v>
      </c>
      <c r="I66" s="92">
        <f>+I67</f>
        <v>138.038</v>
      </c>
    </row>
    <row r="67" spans="1:9" s="29" customFormat="1" ht="27.75" customHeight="1">
      <c r="A67" s="179" t="s">
        <v>199</v>
      </c>
      <c r="B67" s="93" t="s">
        <v>126</v>
      </c>
      <c r="C67" s="181" t="s">
        <v>128</v>
      </c>
      <c r="D67" s="181" t="s">
        <v>200</v>
      </c>
      <c r="E67" s="186"/>
      <c r="F67" s="187"/>
      <c r="G67" s="181"/>
      <c r="H67" s="92">
        <f aca="true" t="shared" si="3" ref="H67:I69">H68</f>
        <v>138.038</v>
      </c>
      <c r="I67" s="92">
        <f t="shared" si="3"/>
        <v>138.038</v>
      </c>
    </row>
    <row r="68" spans="1:9" s="39" customFormat="1" ht="25.5" customHeight="1">
      <c r="A68" s="172" t="s">
        <v>265</v>
      </c>
      <c r="B68" s="96" t="s">
        <v>126</v>
      </c>
      <c r="C68" s="173" t="s">
        <v>128</v>
      </c>
      <c r="D68" s="173" t="s">
        <v>200</v>
      </c>
      <c r="E68" s="174" t="s">
        <v>359</v>
      </c>
      <c r="F68" s="145" t="s">
        <v>349</v>
      </c>
      <c r="G68" s="175"/>
      <c r="H68" s="92">
        <f t="shared" si="3"/>
        <v>138.038</v>
      </c>
      <c r="I68" s="92">
        <f t="shared" si="3"/>
        <v>138.038</v>
      </c>
    </row>
    <row r="69" spans="1:9" s="29" customFormat="1" ht="27.75" customHeight="1">
      <c r="A69" s="176" t="s">
        <v>267</v>
      </c>
      <c r="B69" s="104" t="s">
        <v>126</v>
      </c>
      <c r="C69" s="123" t="s">
        <v>128</v>
      </c>
      <c r="D69" s="123" t="s">
        <v>200</v>
      </c>
      <c r="E69" s="177" t="s">
        <v>366</v>
      </c>
      <c r="F69" s="166" t="s">
        <v>349</v>
      </c>
      <c r="G69" s="178"/>
      <c r="H69" s="137">
        <f t="shared" si="3"/>
        <v>138.038</v>
      </c>
      <c r="I69" s="137">
        <f t="shared" si="3"/>
        <v>138.038</v>
      </c>
    </row>
    <row r="70" spans="1:9" s="29" customFormat="1" ht="30" customHeight="1">
      <c r="A70" s="176" t="s">
        <v>268</v>
      </c>
      <c r="B70" s="104" t="s">
        <v>126</v>
      </c>
      <c r="C70" s="188" t="s">
        <v>128</v>
      </c>
      <c r="D70" s="188" t="s">
        <v>200</v>
      </c>
      <c r="E70" s="177" t="s">
        <v>366</v>
      </c>
      <c r="F70" s="166" t="s">
        <v>370</v>
      </c>
      <c r="G70" s="188"/>
      <c r="H70" s="137">
        <f>SUM(H71:H72)</f>
        <v>138.038</v>
      </c>
      <c r="I70" s="137">
        <f>SUM(I71:I72)</f>
        <v>138.038</v>
      </c>
    </row>
    <row r="71" spans="1:9" s="29" customFormat="1" ht="39.75" customHeight="1">
      <c r="A71" s="110" t="s">
        <v>134</v>
      </c>
      <c r="B71" s="88" t="s">
        <v>126</v>
      </c>
      <c r="C71" s="88" t="s">
        <v>128</v>
      </c>
      <c r="D71" s="88" t="s">
        <v>200</v>
      </c>
      <c r="E71" s="177" t="s">
        <v>366</v>
      </c>
      <c r="F71" s="231" t="s">
        <v>370</v>
      </c>
      <c r="G71" s="88" t="s">
        <v>129</v>
      </c>
      <c r="H71" s="43">
        <v>138.038</v>
      </c>
      <c r="I71" s="43">
        <v>138.038</v>
      </c>
    </row>
    <row r="72" spans="1:9" s="29" customFormat="1" ht="21.75" customHeight="1" hidden="1">
      <c r="A72" s="326" t="s">
        <v>354</v>
      </c>
      <c r="B72" s="88" t="s">
        <v>126</v>
      </c>
      <c r="C72" s="88" t="s">
        <v>128</v>
      </c>
      <c r="D72" s="88" t="s">
        <v>200</v>
      </c>
      <c r="E72" s="177" t="s">
        <v>366</v>
      </c>
      <c r="F72" s="231" t="s">
        <v>370</v>
      </c>
      <c r="G72" s="88" t="s">
        <v>136</v>
      </c>
      <c r="H72" s="43"/>
      <c r="I72" s="43"/>
    </row>
    <row r="73" spans="1:9" s="44" customFormat="1" ht="18.75">
      <c r="A73" s="87" t="s">
        <v>201</v>
      </c>
      <c r="B73" s="180" t="s">
        <v>126</v>
      </c>
      <c r="C73" s="189" t="s">
        <v>200</v>
      </c>
      <c r="D73" s="189"/>
      <c r="E73" s="183"/>
      <c r="F73" s="184"/>
      <c r="G73" s="189"/>
      <c r="H73" s="190">
        <f>+H74+H84</f>
        <v>5</v>
      </c>
      <c r="I73" s="190">
        <f>+I74+I84</f>
        <v>5</v>
      </c>
    </row>
    <row r="74" spans="1:9" s="44" customFormat="1" ht="24.75" customHeight="1">
      <c r="A74" s="223" t="s">
        <v>294</v>
      </c>
      <c r="B74" s="93" t="s">
        <v>126</v>
      </c>
      <c r="C74" s="189" t="s">
        <v>200</v>
      </c>
      <c r="D74" s="189" t="s">
        <v>221</v>
      </c>
      <c r="E74" s="186"/>
      <c r="F74" s="187"/>
      <c r="G74" s="89"/>
      <c r="H74" s="92">
        <f>H75</f>
        <v>5</v>
      </c>
      <c r="I74" s="92">
        <f>I75</f>
        <v>5</v>
      </c>
    </row>
    <row r="75" spans="1:9" s="45" customFormat="1" ht="60.75" customHeight="1">
      <c r="A75" s="232" t="s">
        <v>70</v>
      </c>
      <c r="B75" s="233" t="s">
        <v>126</v>
      </c>
      <c r="C75" s="234" t="s">
        <v>200</v>
      </c>
      <c r="D75" s="234" t="s">
        <v>221</v>
      </c>
      <c r="E75" s="174" t="s">
        <v>371</v>
      </c>
      <c r="F75" s="145" t="s">
        <v>349</v>
      </c>
      <c r="G75" s="93"/>
      <c r="H75" s="119">
        <f>H80+H76</f>
        <v>5</v>
      </c>
      <c r="I75" s="119">
        <f>I80+I76</f>
        <v>5</v>
      </c>
    </row>
    <row r="76" spans="1:9" s="44" customFormat="1" ht="45" customHeight="1">
      <c r="A76" s="715" t="s">
        <v>647</v>
      </c>
      <c r="B76" s="227" t="s">
        <v>126</v>
      </c>
      <c r="C76" s="8" t="s">
        <v>200</v>
      </c>
      <c r="D76" s="8" t="s">
        <v>221</v>
      </c>
      <c r="E76" s="177" t="s">
        <v>372</v>
      </c>
      <c r="F76" s="166" t="s">
        <v>349</v>
      </c>
      <c r="G76" s="88"/>
      <c r="H76" s="43">
        <f>H77</f>
        <v>5</v>
      </c>
      <c r="I76" s="43">
        <f>I77</f>
        <v>5</v>
      </c>
    </row>
    <row r="77" spans="1:9" s="44" customFormat="1" ht="25.5" customHeight="1">
      <c r="A77" s="441" t="s">
        <v>540</v>
      </c>
      <c r="B77" s="227" t="s">
        <v>126</v>
      </c>
      <c r="C77" s="8" t="s">
        <v>200</v>
      </c>
      <c r="D77" s="8" t="s">
        <v>221</v>
      </c>
      <c r="E77" s="177" t="s">
        <v>374</v>
      </c>
      <c r="F77" s="166" t="s">
        <v>349</v>
      </c>
      <c r="G77" s="88"/>
      <c r="H77" s="43">
        <f>H78</f>
        <v>5</v>
      </c>
      <c r="I77" s="43">
        <f>I78</f>
        <v>5</v>
      </c>
    </row>
    <row r="78" spans="1:9" s="29" customFormat="1" ht="35.25" customHeight="1">
      <c r="A78" s="338" t="s">
        <v>424</v>
      </c>
      <c r="B78" s="104" t="s">
        <v>126</v>
      </c>
      <c r="C78" s="191" t="s">
        <v>200</v>
      </c>
      <c r="D78" s="191" t="s">
        <v>221</v>
      </c>
      <c r="E78" s="177" t="s">
        <v>374</v>
      </c>
      <c r="F78" s="166" t="s">
        <v>375</v>
      </c>
      <c r="G78" s="88"/>
      <c r="H78" s="137">
        <f>+H79</f>
        <v>5</v>
      </c>
      <c r="I78" s="137">
        <f>+I79</f>
        <v>5</v>
      </c>
    </row>
    <row r="79" spans="1:9" s="29" customFormat="1" ht="18" customHeight="1">
      <c r="A79" s="326" t="s">
        <v>354</v>
      </c>
      <c r="B79" s="8" t="s">
        <v>126</v>
      </c>
      <c r="C79" s="235" t="s">
        <v>200</v>
      </c>
      <c r="D79" s="235" t="s">
        <v>221</v>
      </c>
      <c r="E79" s="177" t="s">
        <v>374</v>
      </c>
      <c r="F79" s="166" t="s">
        <v>375</v>
      </c>
      <c r="G79" s="88" t="s">
        <v>136</v>
      </c>
      <c r="H79" s="43">
        <v>5</v>
      </c>
      <c r="I79" s="43">
        <v>5</v>
      </c>
    </row>
    <row r="80" spans="1:9" s="29" customFormat="1" ht="75" hidden="1">
      <c r="A80" s="438" t="s">
        <v>541</v>
      </c>
      <c r="B80" s="274" t="s">
        <v>126</v>
      </c>
      <c r="C80" s="279" t="s">
        <v>200</v>
      </c>
      <c r="D80" s="279" t="s">
        <v>221</v>
      </c>
      <c r="E80" s="741" t="s">
        <v>377</v>
      </c>
      <c r="F80" s="742"/>
      <c r="G80" s="274"/>
      <c r="H80" s="280">
        <f aca="true" t="shared" si="4" ref="H80:I82">H81</f>
        <v>0</v>
      </c>
      <c r="I80" s="280">
        <f t="shared" si="4"/>
        <v>0</v>
      </c>
    </row>
    <row r="81" spans="1:9" s="29" customFormat="1" ht="56.25" hidden="1">
      <c r="A81" s="340" t="s">
        <v>373</v>
      </c>
      <c r="B81" s="274" t="s">
        <v>126</v>
      </c>
      <c r="C81" s="279" t="s">
        <v>200</v>
      </c>
      <c r="D81" s="279" t="s">
        <v>221</v>
      </c>
      <c r="E81" s="323" t="s">
        <v>378</v>
      </c>
      <c r="F81" s="324" t="s">
        <v>349</v>
      </c>
      <c r="G81" s="274"/>
      <c r="H81" s="280">
        <f t="shared" si="4"/>
        <v>0</v>
      </c>
      <c r="I81" s="280">
        <f t="shared" si="4"/>
        <v>0</v>
      </c>
    </row>
    <row r="82" spans="1:9" s="29" customFormat="1" ht="37.5" hidden="1">
      <c r="A82" s="439" t="s">
        <v>324</v>
      </c>
      <c r="B82" s="274" t="s">
        <v>126</v>
      </c>
      <c r="C82" s="279" t="s">
        <v>200</v>
      </c>
      <c r="D82" s="279" t="s">
        <v>221</v>
      </c>
      <c r="E82" s="788" t="s">
        <v>379</v>
      </c>
      <c r="F82" s="789"/>
      <c r="G82" s="274"/>
      <c r="H82" s="280">
        <f t="shared" si="4"/>
        <v>0</v>
      </c>
      <c r="I82" s="280">
        <f t="shared" si="4"/>
        <v>0</v>
      </c>
    </row>
    <row r="83" spans="1:9" s="29" customFormat="1" ht="37.5" hidden="1">
      <c r="A83" s="326" t="s">
        <v>354</v>
      </c>
      <c r="B83" s="274" t="s">
        <v>126</v>
      </c>
      <c r="C83" s="279" t="s">
        <v>200</v>
      </c>
      <c r="D83" s="279" t="s">
        <v>221</v>
      </c>
      <c r="E83" s="741" t="s">
        <v>379</v>
      </c>
      <c r="F83" s="742"/>
      <c r="G83" s="274" t="s">
        <v>136</v>
      </c>
      <c r="H83" s="280"/>
      <c r="I83" s="280"/>
    </row>
    <row r="84" spans="1:9" s="39" customFormat="1" ht="18.75" hidden="1">
      <c r="A84" s="192" t="s">
        <v>202</v>
      </c>
      <c r="B84" s="93" t="s">
        <v>126</v>
      </c>
      <c r="C84" s="181" t="s">
        <v>200</v>
      </c>
      <c r="D84" s="181">
        <v>14</v>
      </c>
      <c r="E84" s="186"/>
      <c r="F84" s="187"/>
      <c r="G84" s="181"/>
      <c r="H84" s="92">
        <f>+H85</f>
        <v>0</v>
      </c>
      <c r="I84" s="92">
        <f>+I85</f>
        <v>0</v>
      </c>
    </row>
    <row r="85" spans="1:9" s="39" customFormat="1" ht="56.25" hidden="1">
      <c r="A85" s="193" t="s">
        <v>149</v>
      </c>
      <c r="B85" s="96" t="s">
        <v>126</v>
      </c>
      <c r="C85" s="181" t="s">
        <v>200</v>
      </c>
      <c r="D85" s="181">
        <v>14</v>
      </c>
      <c r="E85" s="174" t="s">
        <v>150</v>
      </c>
      <c r="F85" s="145" t="s">
        <v>349</v>
      </c>
      <c r="G85" s="181"/>
      <c r="H85" s="92">
        <f>+H86</f>
        <v>0</v>
      </c>
      <c r="I85" s="92">
        <f>+I86</f>
        <v>0</v>
      </c>
    </row>
    <row r="86" spans="1:9" s="29" customFormat="1" ht="75" hidden="1">
      <c r="A86" s="440" t="s">
        <v>151</v>
      </c>
      <c r="B86" s="104" t="s">
        <v>126</v>
      </c>
      <c r="C86" s="195" t="s">
        <v>200</v>
      </c>
      <c r="D86" s="195" t="s">
        <v>203</v>
      </c>
      <c r="E86" s="177" t="s">
        <v>152</v>
      </c>
      <c r="F86" s="166" t="s">
        <v>349</v>
      </c>
      <c r="G86" s="195"/>
      <c r="H86" s="137">
        <f aca="true" t="shared" si="5" ref="H86:I88">H87</f>
        <v>0</v>
      </c>
      <c r="I86" s="137">
        <f t="shared" si="5"/>
        <v>0</v>
      </c>
    </row>
    <row r="87" spans="1:10" s="29" customFormat="1" ht="37.5" hidden="1">
      <c r="A87" s="329" t="s">
        <v>153</v>
      </c>
      <c r="B87" s="104" t="s">
        <v>126</v>
      </c>
      <c r="C87" s="195" t="s">
        <v>200</v>
      </c>
      <c r="D87" s="195" t="s">
        <v>203</v>
      </c>
      <c r="E87" s="177" t="s">
        <v>382</v>
      </c>
      <c r="F87" s="166" t="s">
        <v>349</v>
      </c>
      <c r="G87" s="195"/>
      <c r="H87" s="137">
        <f t="shared" si="5"/>
        <v>0</v>
      </c>
      <c r="I87" s="137">
        <f t="shared" si="5"/>
        <v>0</v>
      </c>
      <c r="J87" s="29" t="s">
        <v>380</v>
      </c>
    </row>
    <row r="88" spans="1:9" s="29" customFormat="1" ht="37.5" hidden="1">
      <c r="A88" s="176" t="s">
        <v>241</v>
      </c>
      <c r="B88" s="104" t="s">
        <v>126</v>
      </c>
      <c r="C88" s="188" t="s">
        <v>200</v>
      </c>
      <c r="D88" s="188">
        <v>14</v>
      </c>
      <c r="E88" s="177" t="s">
        <v>382</v>
      </c>
      <c r="F88" s="166" t="s">
        <v>381</v>
      </c>
      <c r="G88" s="88"/>
      <c r="H88" s="137">
        <f t="shared" si="5"/>
        <v>0</v>
      </c>
      <c r="I88" s="137">
        <f t="shared" si="5"/>
        <v>0</v>
      </c>
    </row>
    <row r="89" spans="1:9" s="29" customFormat="1" ht="18.75" hidden="1">
      <c r="A89" s="326" t="s">
        <v>354</v>
      </c>
      <c r="B89" s="88" t="s">
        <v>126</v>
      </c>
      <c r="C89" s="188" t="s">
        <v>200</v>
      </c>
      <c r="D89" s="188">
        <v>14</v>
      </c>
      <c r="E89" s="196" t="s">
        <v>382</v>
      </c>
      <c r="F89" s="135" t="s">
        <v>381</v>
      </c>
      <c r="G89" s="88" t="s">
        <v>136</v>
      </c>
      <c r="H89" s="43"/>
      <c r="I89" s="43"/>
    </row>
    <row r="90" spans="1:9" s="29" customFormat="1" ht="31.5" customHeight="1">
      <c r="A90" s="94" t="s">
        <v>204</v>
      </c>
      <c r="B90" s="180" t="s">
        <v>126</v>
      </c>
      <c r="C90" s="89" t="s">
        <v>133</v>
      </c>
      <c r="D90" s="197"/>
      <c r="E90" s="197"/>
      <c r="F90" s="198"/>
      <c r="G90" s="91"/>
      <c r="H90" s="92">
        <f>H91+H104</f>
        <v>5</v>
      </c>
      <c r="I90" s="92">
        <f>I91+I104</f>
        <v>5</v>
      </c>
    </row>
    <row r="91" spans="1:9" s="29" customFormat="1" ht="37.5">
      <c r="A91" s="94" t="s">
        <v>304</v>
      </c>
      <c r="B91" s="256" t="s">
        <v>126</v>
      </c>
      <c r="C91" s="89" t="s">
        <v>133</v>
      </c>
      <c r="D91" s="90" t="s">
        <v>303</v>
      </c>
      <c r="E91" s="90"/>
      <c r="F91" s="91"/>
      <c r="G91" s="91"/>
      <c r="H91" s="92">
        <f>H92</f>
        <v>0</v>
      </c>
      <c r="I91" s="92">
        <f>I92</f>
        <v>0</v>
      </c>
    </row>
    <row r="92" spans="1:9" s="29" customFormat="1" ht="46.5" customHeight="1" hidden="1">
      <c r="A92" s="193" t="s">
        <v>71</v>
      </c>
      <c r="B92" s="256" t="s">
        <v>126</v>
      </c>
      <c r="C92" s="89" t="s">
        <v>133</v>
      </c>
      <c r="D92" s="90" t="s">
        <v>303</v>
      </c>
      <c r="E92" s="90" t="s">
        <v>386</v>
      </c>
      <c r="F92" s="91" t="s">
        <v>349</v>
      </c>
      <c r="G92" s="91"/>
      <c r="H92" s="92">
        <f>H93+H100</f>
        <v>0</v>
      </c>
      <c r="I92" s="92">
        <f>I93+I100</f>
        <v>0</v>
      </c>
    </row>
    <row r="93" spans="1:9" s="29" customFormat="1" ht="54.75" customHeight="1" hidden="1">
      <c r="A93" s="194" t="s">
        <v>72</v>
      </c>
      <c r="B93" s="256" t="s">
        <v>126</v>
      </c>
      <c r="C93" s="89" t="s">
        <v>133</v>
      </c>
      <c r="D93" s="90" t="s">
        <v>303</v>
      </c>
      <c r="E93" s="90" t="s">
        <v>385</v>
      </c>
      <c r="F93" s="91" t="s">
        <v>349</v>
      </c>
      <c r="G93" s="91"/>
      <c r="H93" s="92">
        <f>H95</f>
        <v>0</v>
      </c>
      <c r="I93" s="92">
        <f>I95</f>
        <v>0</v>
      </c>
    </row>
    <row r="94" spans="1:9" s="29" customFormat="1" ht="37.5" hidden="1">
      <c r="A94" s="441" t="s">
        <v>406</v>
      </c>
      <c r="B94" s="256" t="s">
        <v>126</v>
      </c>
      <c r="C94" s="89" t="s">
        <v>133</v>
      </c>
      <c r="D94" s="90" t="s">
        <v>303</v>
      </c>
      <c r="E94" s="90" t="s">
        <v>383</v>
      </c>
      <c r="F94" s="91" t="s">
        <v>349</v>
      </c>
      <c r="G94" s="91"/>
      <c r="H94" s="92">
        <f>H95</f>
        <v>0</v>
      </c>
      <c r="I94" s="92">
        <f>I95</f>
        <v>0</v>
      </c>
    </row>
    <row r="95" spans="1:9" s="29" customFormat="1" ht="37.5" hidden="1">
      <c r="A95" s="469" t="s">
        <v>542</v>
      </c>
      <c r="B95" s="256" t="s">
        <v>126</v>
      </c>
      <c r="C95" s="89" t="s">
        <v>133</v>
      </c>
      <c r="D95" s="90" t="s">
        <v>303</v>
      </c>
      <c r="E95" s="90" t="s">
        <v>383</v>
      </c>
      <c r="F95" s="91" t="s">
        <v>388</v>
      </c>
      <c r="G95" s="91"/>
      <c r="H95" s="92">
        <f>H96</f>
        <v>0</v>
      </c>
      <c r="I95" s="92">
        <f>I96</f>
        <v>0</v>
      </c>
    </row>
    <row r="96" spans="1:9" s="29" customFormat="1" ht="37.5" hidden="1">
      <c r="A96" s="326" t="s">
        <v>354</v>
      </c>
      <c r="B96" s="256" t="s">
        <v>126</v>
      </c>
      <c r="C96" s="89" t="s">
        <v>133</v>
      </c>
      <c r="D96" s="90" t="s">
        <v>303</v>
      </c>
      <c r="E96" s="90" t="s">
        <v>383</v>
      </c>
      <c r="F96" s="91" t="s">
        <v>388</v>
      </c>
      <c r="G96" s="91" t="s">
        <v>136</v>
      </c>
      <c r="H96" s="92"/>
      <c r="I96" s="92"/>
    </row>
    <row r="97" spans="1:9" s="29" customFormat="1" ht="26.25" customHeight="1" hidden="1">
      <c r="A97" s="340" t="s">
        <v>407</v>
      </c>
      <c r="B97" s="256" t="s">
        <v>126</v>
      </c>
      <c r="C97" s="89" t="s">
        <v>133</v>
      </c>
      <c r="D97" s="90" t="s">
        <v>303</v>
      </c>
      <c r="E97" s="90" t="s">
        <v>387</v>
      </c>
      <c r="F97" s="91" t="s">
        <v>349</v>
      </c>
      <c r="G97" s="91"/>
      <c r="H97" s="92">
        <f>H98</f>
        <v>0</v>
      </c>
      <c r="I97" s="92">
        <f>I98</f>
        <v>0</v>
      </c>
    </row>
    <row r="98" spans="1:9" s="29" customFormat="1" ht="37.5" hidden="1">
      <c r="A98" s="469" t="s">
        <v>543</v>
      </c>
      <c r="B98" s="256" t="s">
        <v>126</v>
      </c>
      <c r="C98" s="89" t="s">
        <v>133</v>
      </c>
      <c r="D98" s="90" t="s">
        <v>303</v>
      </c>
      <c r="E98" s="90" t="s">
        <v>387</v>
      </c>
      <c r="F98" s="91" t="s">
        <v>384</v>
      </c>
      <c r="G98" s="91"/>
      <c r="H98" s="92">
        <f>H99</f>
        <v>0</v>
      </c>
      <c r="I98" s="92">
        <f>I99</f>
        <v>0</v>
      </c>
    </row>
    <row r="99" spans="1:9" s="29" customFormat="1" ht="37.5" hidden="1">
      <c r="A99" s="326" t="s">
        <v>302</v>
      </c>
      <c r="B99" s="256" t="s">
        <v>126</v>
      </c>
      <c r="C99" s="89" t="s">
        <v>133</v>
      </c>
      <c r="D99" s="90" t="s">
        <v>303</v>
      </c>
      <c r="E99" s="90" t="s">
        <v>385</v>
      </c>
      <c r="F99" s="91" t="s">
        <v>384</v>
      </c>
      <c r="G99" s="91" t="s">
        <v>301</v>
      </c>
      <c r="H99" s="92"/>
      <c r="I99" s="92"/>
    </row>
    <row r="100" spans="1:9" s="29" customFormat="1" ht="52.5" customHeight="1" hidden="1">
      <c r="A100" s="470" t="s">
        <v>544</v>
      </c>
      <c r="B100" s="256" t="s">
        <v>126</v>
      </c>
      <c r="C100" s="89" t="s">
        <v>133</v>
      </c>
      <c r="D100" s="90" t="s">
        <v>303</v>
      </c>
      <c r="E100" s="782" t="s">
        <v>389</v>
      </c>
      <c r="F100" s="783"/>
      <c r="G100" s="91"/>
      <c r="H100" s="92">
        <f>H102</f>
        <v>0</v>
      </c>
      <c r="I100" s="92">
        <f>I102</f>
        <v>0</v>
      </c>
    </row>
    <row r="101" spans="1:10" s="29" customFormat="1" ht="52.5" customHeight="1" hidden="1">
      <c r="A101" s="471" t="s">
        <v>154</v>
      </c>
      <c r="B101" s="256" t="s">
        <v>126</v>
      </c>
      <c r="C101" s="89" t="s">
        <v>133</v>
      </c>
      <c r="D101" s="90" t="s">
        <v>303</v>
      </c>
      <c r="E101" s="90" t="s">
        <v>391</v>
      </c>
      <c r="F101" s="145" t="s">
        <v>349</v>
      </c>
      <c r="G101" s="91"/>
      <c r="H101" s="92">
        <f>H102</f>
        <v>0</v>
      </c>
      <c r="I101" s="92">
        <f>I102</f>
        <v>0</v>
      </c>
      <c r="J101" s="330" t="s">
        <v>392</v>
      </c>
    </row>
    <row r="102" spans="1:9" s="29" customFormat="1" ht="37.5" hidden="1">
      <c r="A102" s="472" t="s">
        <v>325</v>
      </c>
      <c r="B102" s="256" t="s">
        <v>126</v>
      </c>
      <c r="C102" s="89" t="s">
        <v>133</v>
      </c>
      <c r="D102" s="90" t="s">
        <v>303</v>
      </c>
      <c r="E102" s="782" t="s">
        <v>390</v>
      </c>
      <c r="F102" s="783"/>
      <c r="G102" s="91"/>
      <c r="H102" s="92">
        <f>H103</f>
        <v>0</v>
      </c>
      <c r="I102" s="92">
        <f>I103</f>
        <v>0</v>
      </c>
    </row>
    <row r="103" spans="1:9" s="29" customFormat="1" ht="37.5" hidden="1">
      <c r="A103" s="326" t="s">
        <v>354</v>
      </c>
      <c r="B103" s="256" t="s">
        <v>126</v>
      </c>
      <c r="C103" s="89" t="s">
        <v>133</v>
      </c>
      <c r="D103" s="90" t="s">
        <v>303</v>
      </c>
      <c r="E103" s="782" t="s">
        <v>390</v>
      </c>
      <c r="F103" s="783"/>
      <c r="G103" s="91" t="s">
        <v>136</v>
      </c>
      <c r="H103" s="92"/>
      <c r="I103" s="92"/>
    </row>
    <row r="104" spans="1:9" s="29" customFormat="1" ht="22.5" customHeight="1" hidden="1">
      <c r="A104" s="115" t="s">
        <v>205</v>
      </c>
      <c r="B104" s="93" t="s">
        <v>126</v>
      </c>
      <c r="C104" s="93" t="s">
        <v>133</v>
      </c>
      <c r="D104" s="116">
        <v>12</v>
      </c>
      <c r="E104" s="144"/>
      <c r="F104" s="145"/>
      <c r="G104" s="118"/>
      <c r="H104" s="119">
        <f>H105+H112+H117+H122+H131+H120</f>
        <v>5</v>
      </c>
      <c r="I104" s="119">
        <f>I105+I112+I117+I122+I131+I120</f>
        <v>5</v>
      </c>
    </row>
    <row r="105" spans="1:9" s="29" customFormat="1" ht="37.5" hidden="1">
      <c r="A105" s="473" t="s">
        <v>545</v>
      </c>
      <c r="B105" s="284" t="s">
        <v>126</v>
      </c>
      <c r="C105" s="284" t="s">
        <v>133</v>
      </c>
      <c r="D105" s="474" t="s">
        <v>206</v>
      </c>
      <c r="E105" s="778" t="s">
        <v>155</v>
      </c>
      <c r="F105" s="779"/>
      <c r="G105" s="475"/>
      <c r="H105" s="285">
        <f>H106</f>
        <v>0</v>
      </c>
      <c r="I105" s="285">
        <f>I106</f>
        <v>0</v>
      </c>
    </row>
    <row r="106" spans="1:9" s="29" customFormat="1" ht="56.25" hidden="1">
      <c r="A106" s="476" t="s">
        <v>336</v>
      </c>
      <c r="B106" s="284" t="s">
        <v>126</v>
      </c>
      <c r="C106" s="284" t="s">
        <v>133</v>
      </c>
      <c r="D106" s="474" t="s">
        <v>206</v>
      </c>
      <c r="E106" s="780" t="s">
        <v>156</v>
      </c>
      <c r="F106" s="781"/>
      <c r="G106" s="475"/>
      <c r="H106" s="285">
        <f>H107</f>
        <v>0</v>
      </c>
      <c r="I106" s="285">
        <f>I107</f>
        <v>0</v>
      </c>
    </row>
    <row r="107" spans="1:9" s="29" customFormat="1" ht="37.5" hidden="1">
      <c r="A107" s="479" t="s">
        <v>546</v>
      </c>
      <c r="B107" s="284" t="s">
        <v>126</v>
      </c>
      <c r="C107" s="284" t="s">
        <v>133</v>
      </c>
      <c r="D107" s="474" t="s">
        <v>206</v>
      </c>
      <c r="E107" s="780" t="s">
        <v>157</v>
      </c>
      <c r="F107" s="781"/>
      <c r="G107" s="475"/>
      <c r="H107" s="285">
        <f>H108+H110</f>
        <v>0</v>
      </c>
      <c r="I107" s="285">
        <f>I108+I110</f>
        <v>0</v>
      </c>
    </row>
    <row r="108" spans="1:9" s="29" customFormat="1" ht="37.5" hidden="1">
      <c r="A108" s="433" t="s">
        <v>158</v>
      </c>
      <c r="B108" s="284" t="s">
        <v>126</v>
      </c>
      <c r="C108" s="284" t="s">
        <v>133</v>
      </c>
      <c r="D108" s="474" t="s">
        <v>206</v>
      </c>
      <c r="E108" s="480" t="s">
        <v>159</v>
      </c>
      <c r="F108" s="481" t="s">
        <v>160</v>
      </c>
      <c r="G108" s="475"/>
      <c r="H108" s="285">
        <f>H109</f>
        <v>0</v>
      </c>
      <c r="I108" s="285">
        <f>I109</f>
        <v>0</v>
      </c>
    </row>
    <row r="109" spans="1:9" s="29" customFormat="1" ht="37.5" hidden="1">
      <c r="A109" s="326" t="s">
        <v>354</v>
      </c>
      <c r="B109" s="284" t="s">
        <v>126</v>
      </c>
      <c r="C109" s="284" t="s">
        <v>133</v>
      </c>
      <c r="D109" s="474" t="s">
        <v>206</v>
      </c>
      <c r="E109" s="780" t="s">
        <v>161</v>
      </c>
      <c r="F109" s="781"/>
      <c r="G109" s="475" t="s">
        <v>136</v>
      </c>
      <c r="H109" s="285"/>
      <c r="I109" s="285"/>
    </row>
    <row r="110" spans="1:9" s="29" customFormat="1" ht="37.5" hidden="1">
      <c r="A110" s="433" t="s">
        <v>397</v>
      </c>
      <c r="B110" s="284" t="s">
        <v>126</v>
      </c>
      <c r="C110" s="284" t="s">
        <v>133</v>
      </c>
      <c r="D110" s="474" t="s">
        <v>206</v>
      </c>
      <c r="E110" s="480" t="s">
        <v>162</v>
      </c>
      <c r="F110" s="481" t="s">
        <v>163</v>
      </c>
      <c r="G110" s="475"/>
      <c r="H110" s="285">
        <f>H111</f>
        <v>0</v>
      </c>
      <c r="I110" s="285">
        <f>I111</f>
        <v>0</v>
      </c>
    </row>
    <row r="111" spans="1:9" s="29" customFormat="1" ht="37.5" hidden="1">
      <c r="A111" s="326" t="s">
        <v>354</v>
      </c>
      <c r="B111" s="284" t="s">
        <v>126</v>
      </c>
      <c r="C111" s="284" t="s">
        <v>133</v>
      </c>
      <c r="D111" s="474" t="s">
        <v>206</v>
      </c>
      <c r="E111" s="477" t="s">
        <v>159</v>
      </c>
      <c r="F111" s="478" t="s">
        <v>163</v>
      </c>
      <c r="G111" s="475" t="s">
        <v>136</v>
      </c>
      <c r="H111" s="285"/>
      <c r="I111" s="285"/>
    </row>
    <row r="112" spans="1:9" s="29" customFormat="1" ht="56.25" hidden="1">
      <c r="A112" s="115" t="s">
        <v>73</v>
      </c>
      <c r="B112" s="93" t="s">
        <v>126</v>
      </c>
      <c r="C112" s="93" t="s">
        <v>133</v>
      </c>
      <c r="D112" s="116" t="s">
        <v>206</v>
      </c>
      <c r="E112" s="144" t="s">
        <v>408</v>
      </c>
      <c r="F112" s="145" t="s">
        <v>349</v>
      </c>
      <c r="G112" s="118"/>
      <c r="H112" s="119">
        <f aca="true" t="shared" si="6" ref="H112:I115">H113</f>
        <v>0</v>
      </c>
      <c r="I112" s="119">
        <f t="shared" si="6"/>
        <v>0</v>
      </c>
    </row>
    <row r="113" spans="1:9" s="29" customFormat="1" ht="43.5" customHeight="1" hidden="1">
      <c r="A113" s="110" t="s">
        <v>164</v>
      </c>
      <c r="B113" s="93" t="s">
        <v>126</v>
      </c>
      <c r="C113" s="93" t="s">
        <v>133</v>
      </c>
      <c r="D113" s="116" t="s">
        <v>206</v>
      </c>
      <c r="E113" s="134" t="s">
        <v>409</v>
      </c>
      <c r="F113" s="138" t="s">
        <v>349</v>
      </c>
      <c r="G113" s="118"/>
      <c r="H113" s="119">
        <f t="shared" si="6"/>
        <v>0</v>
      </c>
      <c r="I113" s="119">
        <f t="shared" si="6"/>
        <v>0</v>
      </c>
    </row>
    <row r="114" spans="1:10" s="29" customFormat="1" ht="19.5" customHeight="1" hidden="1">
      <c r="A114" s="441" t="s">
        <v>547</v>
      </c>
      <c r="B114" s="93" t="s">
        <v>126</v>
      </c>
      <c r="C114" s="93" t="s">
        <v>133</v>
      </c>
      <c r="D114" s="116" t="s">
        <v>206</v>
      </c>
      <c r="E114" s="134" t="s">
        <v>394</v>
      </c>
      <c r="F114" s="138" t="s">
        <v>349</v>
      </c>
      <c r="G114" s="118"/>
      <c r="H114" s="119">
        <f t="shared" si="6"/>
        <v>0</v>
      </c>
      <c r="I114" s="119">
        <f t="shared" si="6"/>
        <v>0</v>
      </c>
      <c r="J114" s="330" t="s">
        <v>395</v>
      </c>
    </row>
    <row r="115" spans="1:9" s="29" customFormat="1" ht="37.5" hidden="1">
      <c r="A115" s="482" t="s">
        <v>233</v>
      </c>
      <c r="B115" s="93" t="s">
        <v>126</v>
      </c>
      <c r="C115" s="93" t="s">
        <v>133</v>
      </c>
      <c r="D115" s="116" t="s">
        <v>206</v>
      </c>
      <c r="E115" s="139" t="s">
        <v>394</v>
      </c>
      <c r="F115" s="140" t="s">
        <v>393</v>
      </c>
      <c r="G115" s="118"/>
      <c r="H115" s="119">
        <f t="shared" si="6"/>
        <v>0</v>
      </c>
      <c r="I115" s="119">
        <f t="shared" si="6"/>
        <v>0</v>
      </c>
    </row>
    <row r="116" spans="1:9" s="29" customFormat="1" ht="21.75" customHeight="1" hidden="1">
      <c r="A116" s="326" t="s">
        <v>354</v>
      </c>
      <c r="B116" s="93" t="s">
        <v>126</v>
      </c>
      <c r="C116" s="93" t="s">
        <v>133</v>
      </c>
      <c r="D116" s="116" t="s">
        <v>206</v>
      </c>
      <c r="E116" s="134" t="s">
        <v>394</v>
      </c>
      <c r="F116" s="142" t="s">
        <v>393</v>
      </c>
      <c r="G116" s="118" t="s">
        <v>136</v>
      </c>
      <c r="H116" s="119"/>
      <c r="I116" s="119"/>
    </row>
    <row r="117" spans="1:9" s="29" customFormat="1" ht="37.5" hidden="1">
      <c r="A117" s="289" t="s">
        <v>267</v>
      </c>
      <c r="B117" s="93" t="s">
        <v>126</v>
      </c>
      <c r="C117" s="93" t="s">
        <v>133</v>
      </c>
      <c r="D117" s="116" t="s">
        <v>206</v>
      </c>
      <c r="E117" s="776" t="s">
        <v>396</v>
      </c>
      <c r="F117" s="777"/>
      <c r="G117" s="118"/>
      <c r="H117" s="119">
        <f>H118</f>
        <v>0</v>
      </c>
      <c r="I117" s="119">
        <f>I118</f>
        <v>0</v>
      </c>
    </row>
    <row r="118" spans="1:9" s="29" customFormat="1" ht="37.5" hidden="1">
      <c r="A118" s="433" t="s">
        <v>402</v>
      </c>
      <c r="B118" s="93" t="s">
        <v>126</v>
      </c>
      <c r="C118" s="93" t="s">
        <v>133</v>
      </c>
      <c r="D118" s="116" t="s">
        <v>206</v>
      </c>
      <c r="E118" s="776" t="s">
        <v>403</v>
      </c>
      <c r="F118" s="777"/>
      <c r="G118" s="118"/>
      <c r="H118" s="119">
        <f>H119</f>
        <v>0</v>
      </c>
      <c r="I118" s="119">
        <f>I119</f>
        <v>0</v>
      </c>
    </row>
    <row r="119" spans="1:9" s="29" customFormat="1" ht="37.5" hidden="1">
      <c r="A119" s="326" t="s">
        <v>354</v>
      </c>
      <c r="B119" s="93" t="s">
        <v>126</v>
      </c>
      <c r="C119" s="93" t="s">
        <v>133</v>
      </c>
      <c r="D119" s="116" t="s">
        <v>206</v>
      </c>
      <c r="E119" s="776" t="s">
        <v>404</v>
      </c>
      <c r="F119" s="777"/>
      <c r="G119" s="118" t="s">
        <v>136</v>
      </c>
      <c r="H119" s="119"/>
      <c r="I119" s="119"/>
    </row>
    <row r="120" spans="1:9" s="29" customFormat="1" ht="37.5" hidden="1">
      <c r="A120" s="320" t="s">
        <v>339</v>
      </c>
      <c r="B120" s="311" t="s">
        <v>126</v>
      </c>
      <c r="C120" s="311" t="s">
        <v>133</v>
      </c>
      <c r="D120" s="312" t="s">
        <v>206</v>
      </c>
      <c r="E120" s="318" t="s">
        <v>338</v>
      </c>
      <c r="F120" s="319">
        <v>1149</v>
      </c>
      <c r="G120" s="313"/>
      <c r="H120" s="314">
        <f>H121</f>
        <v>0</v>
      </c>
      <c r="I120" s="314">
        <f>I121</f>
        <v>0</v>
      </c>
    </row>
    <row r="121" spans="1:9" s="29" customFormat="1" ht="17.25" customHeight="1" hidden="1">
      <c r="A121" s="315" t="s">
        <v>135</v>
      </c>
      <c r="B121" s="311" t="s">
        <v>126</v>
      </c>
      <c r="C121" s="311" t="s">
        <v>133</v>
      </c>
      <c r="D121" s="312" t="s">
        <v>206</v>
      </c>
      <c r="E121" s="318" t="s">
        <v>266</v>
      </c>
      <c r="F121" s="319">
        <v>1149</v>
      </c>
      <c r="G121" s="313" t="s">
        <v>136</v>
      </c>
      <c r="H121" s="314"/>
      <c r="I121" s="314"/>
    </row>
    <row r="122" spans="1:38" s="37" customFormat="1" ht="18.75" customHeight="1" hidden="1">
      <c r="A122" s="236" t="s">
        <v>243</v>
      </c>
      <c r="B122" s="237" t="s">
        <v>126</v>
      </c>
      <c r="C122" s="238" t="s">
        <v>133</v>
      </c>
      <c r="D122" s="239" t="s">
        <v>206</v>
      </c>
      <c r="E122" s="240" t="s">
        <v>242</v>
      </c>
      <c r="F122" s="241" t="s">
        <v>230</v>
      </c>
      <c r="G122" s="242"/>
      <c r="H122" s="243">
        <f>+H123+H126</f>
        <v>0</v>
      </c>
      <c r="I122" s="243">
        <f>+I123+I126</f>
        <v>0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248" s="36" customFormat="1" ht="56.25" hidden="1">
      <c r="A123" s="244" t="s">
        <v>245</v>
      </c>
      <c r="B123" s="226" t="s">
        <v>126</v>
      </c>
      <c r="C123" s="245" t="s">
        <v>133</v>
      </c>
      <c r="D123" s="246" t="s">
        <v>206</v>
      </c>
      <c r="E123" s="247" t="s">
        <v>244</v>
      </c>
      <c r="F123" s="248" t="s">
        <v>230</v>
      </c>
      <c r="G123" s="249"/>
      <c r="H123" s="250">
        <f>+H124</f>
        <v>0</v>
      </c>
      <c r="I123" s="250">
        <f>+I124</f>
        <v>0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</row>
    <row r="124" spans="1:248" s="36" customFormat="1" ht="37.5" hidden="1">
      <c r="A124" s="244" t="s">
        <v>247</v>
      </c>
      <c r="B124" s="226" t="s">
        <v>126</v>
      </c>
      <c r="C124" s="245" t="s">
        <v>133</v>
      </c>
      <c r="D124" s="246" t="s">
        <v>206</v>
      </c>
      <c r="E124" s="247" t="s">
        <v>244</v>
      </c>
      <c r="F124" s="248" t="s">
        <v>246</v>
      </c>
      <c r="G124" s="249"/>
      <c r="H124" s="251">
        <f>+H125</f>
        <v>0</v>
      </c>
      <c r="I124" s="251">
        <f>+I125</f>
        <v>0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</row>
    <row r="125" spans="1:248" s="36" customFormat="1" ht="37.5" hidden="1">
      <c r="A125" s="252" t="s">
        <v>135</v>
      </c>
      <c r="B125" s="224" t="s">
        <v>126</v>
      </c>
      <c r="C125" s="245" t="s">
        <v>133</v>
      </c>
      <c r="D125" s="246" t="s">
        <v>206</v>
      </c>
      <c r="E125" s="247" t="s">
        <v>244</v>
      </c>
      <c r="F125" s="248" t="s">
        <v>246</v>
      </c>
      <c r="G125" s="253" t="s">
        <v>136</v>
      </c>
      <c r="H125" s="250"/>
      <c r="I125" s="250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</row>
    <row r="126" spans="1:248" s="36" customFormat="1" ht="37.5" hidden="1">
      <c r="A126" s="244" t="s">
        <v>249</v>
      </c>
      <c r="B126" s="226" t="s">
        <v>126</v>
      </c>
      <c r="C126" s="245" t="s">
        <v>133</v>
      </c>
      <c r="D126" s="246" t="s">
        <v>206</v>
      </c>
      <c r="E126" s="247" t="s">
        <v>248</v>
      </c>
      <c r="F126" s="248" t="s">
        <v>230</v>
      </c>
      <c r="G126" s="249"/>
      <c r="H126" s="250">
        <f>+H127+H129</f>
        <v>0</v>
      </c>
      <c r="I126" s="250">
        <f>+I127+I129</f>
        <v>0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</row>
    <row r="127" spans="1:248" s="47" customFormat="1" ht="37.5" hidden="1">
      <c r="A127" s="244" t="s">
        <v>207</v>
      </c>
      <c r="B127" s="226" t="s">
        <v>126</v>
      </c>
      <c r="C127" s="245" t="s">
        <v>133</v>
      </c>
      <c r="D127" s="246" t="s">
        <v>206</v>
      </c>
      <c r="E127" s="247" t="s">
        <v>248</v>
      </c>
      <c r="F127" s="248" t="s">
        <v>250</v>
      </c>
      <c r="G127" s="249"/>
      <c r="H127" s="251">
        <f>+H128</f>
        <v>0</v>
      </c>
      <c r="I127" s="251">
        <f>+I128</f>
        <v>0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</row>
    <row r="128" spans="1:249" s="34" customFormat="1" ht="37.5" hidden="1">
      <c r="A128" s="252" t="s">
        <v>135</v>
      </c>
      <c r="B128" s="224" t="s">
        <v>126</v>
      </c>
      <c r="C128" s="245" t="s">
        <v>133</v>
      </c>
      <c r="D128" s="246" t="s">
        <v>206</v>
      </c>
      <c r="E128" s="247" t="s">
        <v>248</v>
      </c>
      <c r="F128" s="248" t="s">
        <v>250</v>
      </c>
      <c r="G128" s="253" t="s">
        <v>136</v>
      </c>
      <c r="H128" s="250"/>
      <c r="I128" s="250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</row>
    <row r="129" spans="1:38" s="35" customFormat="1" ht="37.5" hidden="1">
      <c r="A129" s="244" t="s">
        <v>252</v>
      </c>
      <c r="B129" s="226" t="s">
        <v>126</v>
      </c>
      <c r="C129" s="245" t="s">
        <v>133</v>
      </c>
      <c r="D129" s="246" t="s">
        <v>206</v>
      </c>
      <c r="E129" s="247" t="s">
        <v>248</v>
      </c>
      <c r="F129" s="248" t="s">
        <v>251</v>
      </c>
      <c r="G129" s="254"/>
      <c r="H129" s="251">
        <f>+H130</f>
        <v>0</v>
      </c>
      <c r="I129" s="251">
        <f>+I130</f>
        <v>0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38" s="33" customFormat="1" ht="37.5" hidden="1">
      <c r="A130" s="252" t="s">
        <v>135</v>
      </c>
      <c r="B130" s="224" t="s">
        <v>126</v>
      </c>
      <c r="C130" s="245" t="s">
        <v>133</v>
      </c>
      <c r="D130" s="246" t="s">
        <v>206</v>
      </c>
      <c r="E130" s="247" t="s">
        <v>248</v>
      </c>
      <c r="F130" s="248" t="s">
        <v>251</v>
      </c>
      <c r="G130" s="253" t="s">
        <v>136</v>
      </c>
      <c r="H130" s="255"/>
      <c r="I130" s="255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</row>
    <row r="131" spans="1:38" s="33" customFormat="1" ht="37.5" hidden="1">
      <c r="A131" s="172" t="s">
        <v>265</v>
      </c>
      <c r="B131" s="274" t="s">
        <v>126</v>
      </c>
      <c r="C131" s="269" t="s">
        <v>133</v>
      </c>
      <c r="D131" s="270" t="s">
        <v>206</v>
      </c>
      <c r="E131" s="770" t="s">
        <v>398</v>
      </c>
      <c r="F131" s="771"/>
      <c r="G131" s="272"/>
      <c r="H131" s="618">
        <f aca="true" t="shared" si="7" ref="H131:I133">H132</f>
        <v>5</v>
      </c>
      <c r="I131" s="618">
        <f t="shared" si="7"/>
        <v>5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</row>
    <row r="132" spans="1:38" s="33" customFormat="1" ht="37.5" hidden="1">
      <c r="A132" s="289" t="s">
        <v>267</v>
      </c>
      <c r="B132" s="274" t="s">
        <v>126</v>
      </c>
      <c r="C132" s="269" t="s">
        <v>133</v>
      </c>
      <c r="D132" s="270" t="s">
        <v>206</v>
      </c>
      <c r="E132" s="770" t="s">
        <v>399</v>
      </c>
      <c r="F132" s="771"/>
      <c r="G132" s="272"/>
      <c r="H132" s="618">
        <f t="shared" si="7"/>
        <v>5</v>
      </c>
      <c r="I132" s="618">
        <f t="shared" si="7"/>
        <v>5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</row>
    <row r="133" spans="1:38" s="33" customFormat="1" ht="37.5" hidden="1">
      <c r="A133" s="273" t="s">
        <v>397</v>
      </c>
      <c r="B133" s="274" t="s">
        <v>126</v>
      </c>
      <c r="C133" s="269" t="s">
        <v>133</v>
      </c>
      <c r="D133" s="270" t="s">
        <v>206</v>
      </c>
      <c r="E133" s="772" t="s">
        <v>400</v>
      </c>
      <c r="F133" s="773"/>
      <c r="G133" s="272"/>
      <c r="H133" s="618">
        <f t="shared" si="7"/>
        <v>5</v>
      </c>
      <c r="I133" s="618">
        <f t="shared" si="7"/>
        <v>5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1:38" s="33" customFormat="1" ht="37.5" hidden="1">
      <c r="A134" s="326" t="s">
        <v>354</v>
      </c>
      <c r="B134" s="287" t="s">
        <v>126</v>
      </c>
      <c r="C134" s="269" t="s">
        <v>133</v>
      </c>
      <c r="D134" s="270" t="s">
        <v>206</v>
      </c>
      <c r="E134" s="770" t="s">
        <v>401</v>
      </c>
      <c r="F134" s="771"/>
      <c r="G134" s="272" t="s">
        <v>136</v>
      </c>
      <c r="H134" s="618">
        <v>5</v>
      </c>
      <c r="I134" s="618">
        <v>5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</row>
    <row r="135" spans="1:9" s="39" customFormat="1" ht="28.5" customHeight="1" hidden="1">
      <c r="A135" s="179" t="s">
        <v>208</v>
      </c>
      <c r="B135" s="256" t="s">
        <v>126</v>
      </c>
      <c r="C135" s="181" t="s">
        <v>209</v>
      </c>
      <c r="D135" s="181"/>
      <c r="E135" s="774"/>
      <c r="F135" s="775"/>
      <c r="G135" s="181"/>
      <c r="H135" s="199">
        <f>H154+H161+H172+H188+H198+H209</f>
        <v>5</v>
      </c>
      <c r="I135" s="199">
        <f>I154+I161+I172+I188+I198+I209</f>
        <v>5</v>
      </c>
    </row>
    <row r="136" spans="1:9" s="39" customFormat="1" ht="43.5" customHeight="1" hidden="1">
      <c r="A136" s="290" t="s">
        <v>328</v>
      </c>
      <c r="B136" s="283" t="s">
        <v>126</v>
      </c>
      <c r="C136" s="291" t="s">
        <v>209</v>
      </c>
      <c r="D136" s="291" t="s">
        <v>127</v>
      </c>
      <c r="E136" s="766"/>
      <c r="F136" s="767"/>
      <c r="G136" s="291"/>
      <c r="H136" s="292"/>
      <c r="I136" s="292"/>
    </row>
    <row r="137" spans="1:9" s="39" customFormat="1" ht="39.75" customHeight="1" hidden="1">
      <c r="A137" s="442" t="s">
        <v>326</v>
      </c>
      <c r="B137" s="283" t="s">
        <v>126</v>
      </c>
      <c r="C137" s="291" t="s">
        <v>209</v>
      </c>
      <c r="D137" s="291" t="s">
        <v>127</v>
      </c>
      <c r="E137" s="766" t="s">
        <v>405</v>
      </c>
      <c r="F137" s="767"/>
      <c r="G137" s="291"/>
      <c r="H137" s="292"/>
      <c r="I137" s="292"/>
    </row>
    <row r="138" spans="1:9" s="39" customFormat="1" ht="77.25" customHeight="1" hidden="1">
      <c r="A138" s="114" t="s">
        <v>306</v>
      </c>
      <c r="B138" s="283" t="s">
        <v>126</v>
      </c>
      <c r="C138" s="291" t="s">
        <v>209</v>
      </c>
      <c r="D138" s="291" t="s">
        <v>127</v>
      </c>
      <c r="E138" s="766" t="s">
        <v>548</v>
      </c>
      <c r="F138" s="767"/>
      <c r="G138" s="291"/>
      <c r="H138" s="292"/>
      <c r="I138" s="292"/>
    </row>
    <row r="139" spans="1:9" s="39" customFormat="1" ht="24" customHeight="1" hidden="1">
      <c r="A139" s="340" t="s">
        <v>549</v>
      </c>
      <c r="B139" s="283"/>
      <c r="C139" s="291" t="s">
        <v>209</v>
      </c>
      <c r="D139" s="291" t="s">
        <v>127</v>
      </c>
      <c r="E139" s="325" t="s">
        <v>446</v>
      </c>
      <c r="F139" s="483" t="s">
        <v>349</v>
      </c>
      <c r="G139" s="291"/>
      <c r="H139" s="292"/>
      <c r="I139" s="292"/>
    </row>
    <row r="140" spans="1:9" s="39" customFormat="1" ht="24.75" customHeight="1" hidden="1">
      <c r="A140" s="484" t="s">
        <v>550</v>
      </c>
      <c r="B140" s="283" t="s">
        <v>126</v>
      </c>
      <c r="C140" s="291" t="s">
        <v>209</v>
      </c>
      <c r="D140" s="291" t="s">
        <v>127</v>
      </c>
      <c r="E140" s="766" t="s">
        <v>551</v>
      </c>
      <c r="F140" s="767"/>
      <c r="G140" s="291"/>
      <c r="H140" s="292"/>
      <c r="I140" s="292"/>
    </row>
    <row r="141" spans="1:9" s="39" customFormat="1" ht="26.25" customHeight="1" hidden="1">
      <c r="A141" s="273" t="s">
        <v>302</v>
      </c>
      <c r="B141" s="293" t="s">
        <v>126</v>
      </c>
      <c r="C141" s="291" t="s">
        <v>209</v>
      </c>
      <c r="D141" s="291" t="s">
        <v>127</v>
      </c>
      <c r="E141" s="766" t="s">
        <v>551</v>
      </c>
      <c r="F141" s="767"/>
      <c r="G141" s="291" t="s">
        <v>301</v>
      </c>
      <c r="H141" s="292"/>
      <c r="I141" s="292"/>
    </row>
    <row r="142" spans="1:9" s="39" customFormat="1" ht="26.25" customHeight="1" hidden="1">
      <c r="A142" s="485" t="s">
        <v>553</v>
      </c>
      <c r="B142" s="283" t="s">
        <v>126</v>
      </c>
      <c r="C142" s="291" t="s">
        <v>209</v>
      </c>
      <c r="D142" s="291" t="s">
        <v>127</v>
      </c>
      <c r="E142" s="486" t="s">
        <v>452</v>
      </c>
      <c r="F142" s="487">
        <v>96021</v>
      </c>
      <c r="G142" s="291"/>
      <c r="H142" s="292"/>
      <c r="I142" s="292"/>
    </row>
    <row r="143" spans="1:9" s="39" customFormat="1" ht="26.25" customHeight="1" hidden="1">
      <c r="A143" s="273" t="s">
        <v>302</v>
      </c>
      <c r="B143" s="293" t="s">
        <v>126</v>
      </c>
      <c r="C143" s="291" t="s">
        <v>209</v>
      </c>
      <c r="D143" s="291" t="s">
        <v>127</v>
      </c>
      <c r="E143" s="486" t="s">
        <v>452</v>
      </c>
      <c r="F143" s="487">
        <v>96021</v>
      </c>
      <c r="G143" s="291" t="s">
        <v>301</v>
      </c>
      <c r="H143" s="292"/>
      <c r="I143" s="292"/>
    </row>
    <row r="144" spans="1:9" s="29" customFormat="1" ht="53.25" customHeight="1" hidden="1">
      <c r="A144" s="179" t="s">
        <v>210</v>
      </c>
      <c r="B144" s="93" t="s">
        <v>126</v>
      </c>
      <c r="C144" s="181" t="s">
        <v>209</v>
      </c>
      <c r="D144" s="181" t="s">
        <v>128</v>
      </c>
      <c r="E144" s="197"/>
      <c r="F144" s="198"/>
      <c r="G144" s="181"/>
      <c r="H144" s="199" t="e">
        <f>H145+H161+H172</f>
        <v>#REF!</v>
      </c>
      <c r="I144" s="199" t="e">
        <f>I145+I161+I172</f>
        <v>#REF!</v>
      </c>
    </row>
    <row r="145" spans="1:9" s="29" customFormat="1" ht="60" customHeight="1" hidden="1">
      <c r="A145" s="179" t="s">
        <v>555</v>
      </c>
      <c r="B145" s="96" t="s">
        <v>126</v>
      </c>
      <c r="C145" s="181" t="s">
        <v>209</v>
      </c>
      <c r="D145" s="181" t="s">
        <v>128</v>
      </c>
      <c r="E145" s="174" t="s">
        <v>165</v>
      </c>
      <c r="F145" s="145" t="s">
        <v>349</v>
      </c>
      <c r="G145" s="181"/>
      <c r="H145" s="199" t="e">
        <f>H146</f>
        <v>#REF!</v>
      </c>
      <c r="I145" s="199" t="e">
        <f>I146</f>
        <v>#REF!</v>
      </c>
    </row>
    <row r="146" spans="1:9" s="29" customFormat="1" ht="56.25" hidden="1">
      <c r="A146" s="200" t="s">
        <v>556</v>
      </c>
      <c r="B146" s="104" t="s">
        <v>126</v>
      </c>
      <c r="C146" s="188" t="s">
        <v>209</v>
      </c>
      <c r="D146" s="188" t="s">
        <v>128</v>
      </c>
      <c r="E146" s="196" t="s">
        <v>557</v>
      </c>
      <c r="F146" s="135" t="s">
        <v>349</v>
      </c>
      <c r="G146" s="188"/>
      <c r="H146" s="201" t="e">
        <f>#REF!</f>
        <v>#REF!</v>
      </c>
      <c r="I146" s="201" t="e">
        <f>#REF!</f>
        <v>#REF!</v>
      </c>
    </row>
    <row r="147" spans="1:9" s="29" customFormat="1" ht="31.5" customHeight="1" hidden="1">
      <c r="A147" s="488" t="s">
        <v>558</v>
      </c>
      <c r="B147" s="104" t="s">
        <v>126</v>
      </c>
      <c r="C147" s="188" t="s">
        <v>209</v>
      </c>
      <c r="D147" s="443" t="s">
        <v>128</v>
      </c>
      <c r="E147" s="196" t="s">
        <v>559</v>
      </c>
      <c r="F147" s="135" t="s">
        <v>349</v>
      </c>
      <c r="G147" s="444"/>
      <c r="H147" s="201"/>
      <c r="I147" s="201"/>
    </row>
    <row r="148" spans="1:9" s="29" customFormat="1" ht="42.75" customHeight="1" hidden="1">
      <c r="A148" s="489" t="s">
        <v>560</v>
      </c>
      <c r="B148" s="104" t="s">
        <v>126</v>
      </c>
      <c r="C148" s="188" t="s">
        <v>209</v>
      </c>
      <c r="D148" s="443" t="s">
        <v>128</v>
      </c>
      <c r="E148" s="196" t="s">
        <v>559</v>
      </c>
      <c r="F148" s="135" t="s">
        <v>561</v>
      </c>
      <c r="G148" s="444"/>
      <c r="H148" s="201"/>
      <c r="I148" s="201"/>
    </row>
    <row r="149" spans="1:9" s="29" customFormat="1" ht="28.5" customHeight="1" hidden="1">
      <c r="A149" s="114" t="s">
        <v>302</v>
      </c>
      <c r="B149" s="104" t="s">
        <v>126</v>
      </c>
      <c r="C149" s="188" t="s">
        <v>209</v>
      </c>
      <c r="D149" s="443" t="s">
        <v>128</v>
      </c>
      <c r="E149" s="196" t="s">
        <v>559</v>
      </c>
      <c r="F149" s="135" t="s">
        <v>561</v>
      </c>
      <c r="G149" s="444" t="s">
        <v>301</v>
      </c>
      <c r="H149" s="201"/>
      <c r="I149" s="201"/>
    </row>
    <row r="150" spans="1:9" s="29" customFormat="1" ht="23.25" customHeight="1" hidden="1">
      <c r="A150" s="489" t="s">
        <v>563</v>
      </c>
      <c r="B150" s="104" t="s">
        <v>126</v>
      </c>
      <c r="C150" s="188" t="s">
        <v>209</v>
      </c>
      <c r="D150" s="443" t="s">
        <v>128</v>
      </c>
      <c r="E150" s="196" t="s">
        <v>559</v>
      </c>
      <c r="F150" s="135" t="s">
        <v>564</v>
      </c>
      <c r="G150" s="444"/>
      <c r="H150" s="201"/>
      <c r="I150" s="201"/>
    </row>
    <row r="151" spans="1:9" s="29" customFormat="1" ht="32.25" customHeight="1" hidden="1">
      <c r="A151" s="114" t="s">
        <v>302</v>
      </c>
      <c r="B151" s="104" t="s">
        <v>126</v>
      </c>
      <c r="C151" s="188" t="s">
        <v>209</v>
      </c>
      <c r="D151" s="443" t="s">
        <v>128</v>
      </c>
      <c r="E151" s="196" t="s">
        <v>559</v>
      </c>
      <c r="F151" s="135" t="s">
        <v>564</v>
      </c>
      <c r="G151" s="444" t="s">
        <v>301</v>
      </c>
      <c r="H151" s="201"/>
      <c r="I151" s="201"/>
    </row>
    <row r="152" spans="1:9" s="29" customFormat="1" ht="40.5" customHeight="1" hidden="1">
      <c r="A152" s="489" t="s">
        <v>565</v>
      </c>
      <c r="B152" s="104" t="s">
        <v>126</v>
      </c>
      <c r="C152" s="188" t="s">
        <v>209</v>
      </c>
      <c r="D152" s="443" t="s">
        <v>128</v>
      </c>
      <c r="E152" s="196" t="s">
        <v>566</v>
      </c>
      <c r="F152" s="135" t="s">
        <v>567</v>
      </c>
      <c r="G152" s="444"/>
      <c r="H152" s="201"/>
      <c r="I152" s="201"/>
    </row>
    <row r="153" spans="1:9" s="29" customFormat="1" ht="30" customHeight="1" hidden="1">
      <c r="A153" s="114" t="s">
        <v>302</v>
      </c>
      <c r="B153" s="104" t="s">
        <v>126</v>
      </c>
      <c r="C153" s="188" t="s">
        <v>209</v>
      </c>
      <c r="D153" s="443" t="s">
        <v>128</v>
      </c>
      <c r="E153" s="177" t="s">
        <v>559</v>
      </c>
      <c r="F153" s="166" t="s">
        <v>567</v>
      </c>
      <c r="G153" s="444" t="s">
        <v>301</v>
      </c>
      <c r="H153" s="201"/>
      <c r="I153" s="201"/>
    </row>
    <row r="154" spans="1:9" s="29" customFormat="1" ht="54.75" customHeight="1" hidden="1">
      <c r="A154" s="212" t="s">
        <v>74</v>
      </c>
      <c r="B154" s="104" t="s">
        <v>126</v>
      </c>
      <c r="C154" s="188" t="s">
        <v>209</v>
      </c>
      <c r="D154" s="188" t="s">
        <v>128</v>
      </c>
      <c r="E154" s="202" t="s">
        <v>568</v>
      </c>
      <c r="F154" s="203" t="s">
        <v>349</v>
      </c>
      <c r="G154" s="88"/>
      <c r="H154" s="43">
        <f aca="true" t="shared" si="8" ref="H154:I157">H155</f>
        <v>0</v>
      </c>
      <c r="I154" s="43">
        <f t="shared" si="8"/>
        <v>0</v>
      </c>
    </row>
    <row r="155" spans="1:9" s="29" customFormat="1" ht="75.75" customHeight="1" hidden="1">
      <c r="A155" s="114" t="s">
        <v>75</v>
      </c>
      <c r="B155" s="104" t="s">
        <v>126</v>
      </c>
      <c r="C155" s="188" t="s">
        <v>209</v>
      </c>
      <c r="D155" s="188" t="s">
        <v>128</v>
      </c>
      <c r="E155" s="202" t="s">
        <v>569</v>
      </c>
      <c r="F155" s="203" t="s">
        <v>349</v>
      </c>
      <c r="G155" s="88"/>
      <c r="H155" s="43">
        <f t="shared" si="8"/>
        <v>0</v>
      </c>
      <c r="I155" s="43">
        <f t="shared" si="8"/>
        <v>0</v>
      </c>
    </row>
    <row r="156" spans="1:9" s="29" customFormat="1" ht="40.5" customHeight="1" hidden="1">
      <c r="A156" s="441" t="s">
        <v>570</v>
      </c>
      <c r="B156" s="104" t="s">
        <v>126</v>
      </c>
      <c r="C156" s="188" t="s">
        <v>209</v>
      </c>
      <c r="D156" s="188" t="s">
        <v>128</v>
      </c>
      <c r="E156" s="202" t="s">
        <v>571</v>
      </c>
      <c r="F156" s="203" t="s">
        <v>349</v>
      </c>
      <c r="G156" s="88"/>
      <c r="H156" s="43">
        <f t="shared" si="8"/>
        <v>0</v>
      </c>
      <c r="I156" s="43">
        <f t="shared" si="8"/>
        <v>0</v>
      </c>
    </row>
    <row r="157" spans="1:9" s="29" customFormat="1" ht="44.25" customHeight="1" hidden="1">
      <c r="A157" s="490" t="s">
        <v>572</v>
      </c>
      <c r="B157" s="104" t="s">
        <v>126</v>
      </c>
      <c r="C157" s="188" t="s">
        <v>209</v>
      </c>
      <c r="D157" s="188" t="s">
        <v>128</v>
      </c>
      <c r="E157" s="202" t="s">
        <v>573</v>
      </c>
      <c r="F157" s="203" t="s">
        <v>179</v>
      </c>
      <c r="G157" s="88"/>
      <c r="H157" s="43">
        <f t="shared" si="8"/>
        <v>0</v>
      </c>
      <c r="I157" s="43">
        <f t="shared" si="8"/>
        <v>0</v>
      </c>
    </row>
    <row r="158" spans="1:9" s="29" customFormat="1" ht="32.25" customHeight="1" hidden="1">
      <c r="A158" s="114" t="s">
        <v>302</v>
      </c>
      <c r="B158" s="104" t="s">
        <v>126</v>
      </c>
      <c r="C158" s="188" t="s">
        <v>209</v>
      </c>
      <c r="D158" s="188" t="s">
        <v>128</v>
      </c>
      <c r="E158" s="202" t="s">
        <v>573</v>
      </c>
      <c r="F158" s="203" t="s">
        <v>179</v>
      </c>
      <c r="G158" s="88" t="s">
        <v>301</v>
      </c>
      <c r="H158" s="43"/>
      <c r="I158" s="43"/>
    </row>
    <row r="159" spans="1:9" s="29" customFormat="1" ht="40.5" customHeight="1" hidden="1">
      <c r="A159" s="490" t="s">
        <v>575</v>
      </c>
      <c r="B159" s="104" t="s">
        <v>126</v>
      </c>
      <c r="C159" s="188" t="s">
        <v>209</v>
      </c>
      <c r="D159" s="188" t="s">
        <v>128</v>
      </c>
      <c r="E159" s="202" t="s">
        <v>433</v>
      </c>
      <c r="F159" s="203" t="s">
        <v>576</v>
      </c>
      <c r="G159" s="88"/>
      <c r="H159" s="43"/>
      <c r="I159" s="43"/>
    </row>
    <row r="160" spans="1:9" s="29" customFormat="1" ht="35.25" customHeight="1" hidden="1">
      <c r="A160" s="114" t="s">
        <v>302</v>
      </c>
      <c r="B160" s="104" t="s">
        <v>126</v>
      </c>
      <c r="C160" s="188" t="s">
        <v>209</v>
      </c>
      <c r="D160" s="188" t="s">
        <v>128</v>
      </c>
      <c r="E160" s="202" t="s">
        <v>433</v>
      </c>
      <c r="F160" s="203" t="s">
        <v>576</v>
      </c>
      <c r="G160" s="88" t="s">
        <v>301</v>
      </c>
      <c r="H160" s="43"/>
      <c r="I160" s="43"/>
    </row>
    <row r="161" spans="1:9" s="29" customFormat="1" ht="43.5" customHeight="1" hidden="1">
      <c r="A161" s="212" t="s">
        <v>166</v>
      </c>
      <c r="B161" s="96" t="s">
        <v>126</v>
      </c>
      <c r="C161" s="260" t="s">
        <v>209</v>
      </c>
      <c r="D161" s="260" t="s">
        <v>128</v>
      </c>
      <c r="E161" s="491" t="s">
        <v>578</v>
      </c>
      <c r="F161" s="91" t="s">
        <v>349</v>
      </c>
      <c r="G161" s="93"/>
      <c r="H161" s="119">
        <f>H162</f>
        <v>0</v>
      </c>
      <c r="I161" s="119">
        <f>I162</f>
        <v>0</v>
      </c>
    </row>
    <row r="162" spans="1:9" s="29" customFormat="1" ht="51.75" customHeight="1" hidden="1">
      <c r="A162" s="273" t="s">
        <v>178</v>
      </c>
      <c r="B162" s="268" t="s">
        <v>126</v>
      </c>
      <c r="C162" s="294" t="s">
        <v>209</v>
      </c>
      <c r="D162" s="294" t="s">
        <v>128</v>
      </c>
      <c r="E162" s="741" t="s">
        <v>167</v>
      </c>
      <c r="F162" s="742"/>
      <c r="G162" s="274"/>
      <c r="H162" s="280">
        <f>H163</f>
        <v>0</v>
      </c>
      <c r="I162" s="280">
        <f>I163</f>
        <v>0</v>
      </c>
    </row>
    <row r="163" spans="1:9" s="29" customFormat="1" ht="37.5" customHeight="1" hidden="1">
      <c r="A163" s="508" t="s">
        <v>168</v>
      </c>
      <c r="B163" s="268" t="s">
        <v>126</v>
      </c>
      <c r="C163" s="294" t="s">
        <v>209</v>
      </c>
      <c r="D163" s="294" t="s">
        <v>128</v>
      </c>
      <c r="E163" s="323" t="s">
        <v>27</v>
      </c>
      <c r="F163" s="324" t="s">
        <v>349</v>
      </c>
      <c r="G163" s="274"/>
      <c r="H163" s="280">
        <f>H164+H166+H168+H170</f>
        <v>0</v>
      </c>
      <c r="I163" s="280">
        <f>I164+I166+I168+I170</f>
        <v>0</v>
      </c>
    </row>
    <row r="164" spans="1:9" s="29" customFormat="1" ht="36" customHeight="1" hidden="1">
      <c r="A164" s="445" t="s">
        <v>169</v>
      </c>
      <c r="B164" s="268" t="s">
        <v>126</v>
      </c>
      <c r="C164" s="294" t="s">
        <v>209</v>
      </c>
      <c r="D164" s="294" t="s">
        <v>128</v>
      </c>
      <c r="E164" s="768" t="s">
        <v>0</v>
      </c>
      <c r="F164" s="769"/>
      <c r="G164" s="274"/>
      <c r="H164" s="280">
        <f>H165</f>
        <v>0</v>
      </c>
      <c r="I164" s="280">
        <f>I165</f>
        <v>0</v>
      </c>
    </row>
    <row r="165" spans="1:9" s="29" customFormat="1" ht="18.75" customHeight="1" hidden="1">
      <c r="A165" s="326" t="s">
        <v>354</v>
      </c>
      <c r="B165" s="268" t="s">
        <v>126</v>
      </c>
      <c r="C165" s="294" t="s">
        <v>209</v>
      </c>
      <c r="D165" s="294" t="s">
        <v>128</v>
      </c>
      <c r="E165" s="741" t="s">
        <v>0</v>
      </c>
      <c r="F165" s="742"/>
      <c r="G165" s="492" t="s">
        <v>136</v>
      </c>
      <c r="H165" s="280"/>
      <c r="I165" s="280"/>
    </row>
    <row r="166" spans="1:9" s="29" customFormat="1" ht="0.75" customHeight="1" hidden="1">
      <c r="A166" s="445" t="s">
        <v>171</v>
      </c>
      <c r="B166" s="104" t="s">
        <v>126</v>
      </c>
      <c r="C166" s="188" t="s">
        <v>209</v>
      </c>
      <c r="D166" s="188" t="s">
        <v>128</v>
      </c>
      <c r="E166" s="745" t="s">
        <v>1</v>
      </c>
      <c r="F166" s="746"/>
      <c r="G166" s="88"/>
      <c r="H166" s="43">
        <f>H167</f>
        <v>0</v>
      </c>
      <c r="I166" s="43">
        <f>I167</f>
        <v>0</v>
      </c>
    </row>
    <row r="167" spans="1:9" s="29" customFormat="1" ht="21" customHeight="1" hidden="1">
      <c r="A167" s="326" t="s">
        <v>354</v>
      </c>
      <c r="B167" s="104" t="s">
        <v>126</v>
      </c>
      <c r="C167" s="188" t="s">
        <v>209</v>
      </c>
      <c r="D167" s="188" t="s">
        <v>128</v>
      </c>
      <c r="E167" s="765" t="s">
        <v>1</v>
      </c>
      <c r="F167" s="746"/>
      <c r="G167" s="493" t="s">
        <v>136</v>
      </c>
      <c r="H167" s="43"/>
      <c r="I167" s="43"/>
    </row>
    <row r="168" spans="1:9" s="498" customFormat="1" ht="53.25" customHeight="1" hidden="1">
      <c r="A168" s="494" t="s">
        <v>2</v>
      </c>
      <c r="B168" s="104" t="s">
        <v>126</v>
      </c>
      <c r="C168" s="188" t="s">
        <v>209</v>
      </c>
      <c r="D168" s="188" t="s">
        <v>128</v>
      </c>
      <c r="E168" s="495" t="s">
        <v>3</v>
      </c>
      <c r="F168" s="496">
        <v>13421</v>
      </c>
      <c r="G168" s="493"/>
      <c r="H168" s="43">
        <f>H169</f>
        <v>0</v>
      </c>
      <c r="I168" s="43">
        <f>I169</f>
        <v>0</v>
      </c>
    </row>
    <row r="169" spans="1:9" s="29" customFormat="1" ht="21" customHeight="1" hidden="1">
      <c r="A169" s="326" t="s">
        <v>354</v>
      </c>
      <c r="B169" s="104" t="s">
        <v>126</v>
      </c>
      <c r="C169" s="188" t="s">
        <v>209</v>
      </c>
      <c r="D169" s="188" t="s">
        <v>128</v>
      </c>
      <c r="E169" s="499" t="s">
        <v>4</v>
      </c>
      <c r="F169" s="496">
        <v>13421</v>
      </c>
      <c r="G169" s="500" t="s">
        <v>136</v>
      </c>
      <c r="H169" s="501"/>
      <c r="I169" s="501"/>
    </row>
    <row r="170" spans="1:9" s="29" customFormat="1" ht="42" customHeight="1" hidden="1">
      <c r="A170" s="494" t="s">
        <v>2</v>
      </c>
      <c r="B170" s="104" t="s">
        <v>126</v>
      </c>
      <c r="C170" s="188" t="s">
        <v>209</v>
      </c>
      <c r="D170" s="188" t="s">
        <v>128</v>
      </c>
      <c r="E170" s="765" t="s">
        <v>5</v>
      </c>
      <c r="F170" s="746"/>
      <c r="G170" s="493"/>
      <c r="H170" s="43">
        <f>H171</f>
        <v>0</v>
      </c>
      <c r="I170" s="43">
        <f>I171</f>
        <v>0</v>
      </c>
    </row>
    <row r="171" spans="1:9" s="29" customFormat="1" ht="20.25" customHeight="1" hidden="1">
      <c r="A171" s="326" t="s">
        <v>354</v>
      </c>
      <c r="B171" s="104" t="s">
        <v>126</v>
      </c>
      <c r="C171" s="188" t="s">
        <v>209</v>
      </c>
      <c r="D171" s="188" t="s">
        <v>128</v>
      </c>
      <c r="E171" s="765" t="s">
        <v>5</v>
      </c>
      <c r="F171" s="746"/>
      <c r="G171" s="493" t="s">
        <v>136</v>
      </c>
      <c r="H171" s="43"/>
      <c r="I171" s="43"/>
    </row>
    <row r="172" spans="1:9" s="29" customFormat="1" ht="54" customHeight="1" hidden="1">
      <c r="A172" s="212" t="s">
        <v>74</v>
      </c>
      <c r="B172" s="96" t="s">
        <v>126</v>
      </c>
      <c r="C172" s="260" t="s">
        <v>209</v>
      </c>
      <c r="D172" s="260" t="s">
        <v>128</v>
      </c>
      <c r="E172" s="16" t="s">
        <v>443</v>
      </c>
      <c r="F172" s="19" t="s">
        <v>349</v>
      </c>
      <c r="G172" s="93"/>
      <c r="H172" s="119">
        <f>H177</f>
        <v>0</v>
      </c>
      <c r="I172" s="119">
        <f>I177</f>
        <v>0</v>
      </c>
    </row>
    <row r="173" spans="1:9" s="29" customFormat="1" ht="75" hidden="1">
      <c r="A173" s="103" t="s">
        <v>307</v>
      </c>
      <c r="B173" s="297" t="s">
        <v>126</v>
      </c>
      <c r="C173" s="298" t="s">
        <v>209</v>
      </c>
      <c r="D173" s="298" t="s">
        <v>128</v>
      </c>
      <c r="E173" s="761" t="s">
        <v>327</v>
      </c>
      <c r="F173" s="762"/>
      <c r="G173" s="299"/>
      <c r="H173" s="300">
        <f>H174</f>
        <v>0</v>
      </c>
      <c r="I173" s="300">
        <f>I174</f>
        <v>0</v>
      </c>
    </row>
    <row r="174" spans="1:9" s="29" customFormat="1" ht="37.5" hidden="1">
      <c r="A174" s="301" t="s">
        <v>323</v>
      </c>
      <c r="B174" s="295" t="s">
        <v>126</v>
      </c>
      <c r="C174" s="296" t="s">
        <v>209</v>
      </c>
      <c r="D174" s="296" t="s">
        <v>128</v>
      </c>
      <c r="E174" s="763" t="s">
        <v>322</v>
      </c>
      <c r="F174" s="764"/>
      <c r="G174" s="284"/>
      <c r="H174" s="285">
        <f>H175+H176</f>
        <v>0</v>
      </c>
      <c r="I174" s="285">
        <f>I175+I176</f>
        <v>0</v>
      </c>
    </row>
    <row r="175" spans="1:9" s="29" customFormat="1" ht="37.5" hidden="1">
      <c r="A175" s="286" t="s">
        <v>135</v>
      </c>
      <c r="B175" s="295" t="s">
        <v>126</v>
      </c>
      <c r="C175" s="296" t="s">
        <v>209</v>
      </c>
      <c r="D175" s="296" t="s">
        <v>128</v>
      </c>
      <c r="E175" s="763" t="s">
        <v>322</v>
      </c>
      <c r="F175" s="764"/>
      <c r="G175" s="284" t="s">
        <v>136</v>
      </c>
      <c r="H175" s="285"/>
      <c r="I175" s="285"/>
    </row>
    <row r="176" spans="1:9" s="29" customFormat="1" ht="37.5" hidden="1">
      <c r="A176" s="273" t="s">
        <v>137</v>
      </c>
      <c r="B176" s="295" t="s">
        <v>126</v>
      </c>
      <c r="C176" s="296" t="s">
        <v>209</v>
      </c>
      <c r="D176" s="296" t="s">
        <v>128</v>
      </c>
      <c r="E176" s="763" t="s">
        <v>322</v>
      </c>
      <c r="F176" s="764"/>
      <c r="G176" s="284" t="s">
        <v>138</v>
      </c>
      <c r="H176" s="285"/>
      <c r="I176" s="285"/>
    </row>
    <row r="177" spans="1:9" s="29" customFormat="1" ht="65.25" customHeight="1" hidden="1">
      <c r="A177" s="114" t="s">
        <v>75</v>
      </c>
      <c r="B177" s="104" t="s">
        <v>126</v>
      </c>
      <c r="C177" s="188" t="s">
        <v>209</v>
      </c>
      <c r="D177" s="188" t="s">
        <v>128</v>
      </c>
      <c r="E177" s="257" t="s">
        <v>28</v>
      </c>
      <c r="F177" s="258" t="s">
        <v>349</v>
      </c>
      <c r="G177" s="88"/>
      <c r="H177" s="43">
        <f>H178</f>
        <v>0</v>
      </c>
      <c r="I177" s="43">
        <f>I178</f>
        <v>0</v>
      </c>
    </row>
    <row r="178" spans="1:9" s="29" customFormat="1" ht="37.5" hidden="1">
      <c r="A178" s="441" t="s">
        <v>6</v>
      </c>
      <c r="B178" s="104" t="s">
        <v>126</v>
      </c>
      <c r="C178" s="188" t="s">
        <v>209</v>
      </c>
      <c r="D178" s="188" t="s">
        <v>128</v>
      </c>
      <c r="E178" s="257" t="s">
        <v>29</v>
      </c>
      <c r="F178" s="258" t="s">
        <v>349</v>
      </c>
      <c r="G178" s="88"/>
      <c r="H178" s="43">
        <f>H179</f>
        <v>0</v>
      </c>
      <c r="I178" s="43">
        <f>I179</f>
        <v>0</v>
      </c>
    </row>
    <row r="179" spans="1:9" s="29" customFormat="1" ht="38.25" customHeight="1" hidden="1">
      <c r="A179" s="433" t="s">
        <v>445</v>
      </c>
      <c r="B179" s="104" t="s">
        <v>126</v>
      </c>
      <c r="C179" s="188" t="s">
        <v>209</v>
      </c>
      <c r="D179" s="188" t="s">
        <v>128</v>
      </c>
      <c r="E179" s="257" t="s">
        <v>30</v>
      </c>
      <c r="F179" s="258" t="s">
        <v>444</v>
      </c>
      <c r="G179" s="88"/>
      <c r="H179" s="43">
        <f>H180+H181</f>
        <v>0</v>
      </c>
      <c r="I179" s="43">
        <f>I180+I181</f>
        <v>0</v>
      </c>
    </row>
    <row r="180" spans="1:9" s="29" customFormat="1" ht="37.5" hidden="1">
      <c r="A180" s="326" t="s">
        <v>354</v>
      </c>
      <c r="B180" s="104" t="s">
        <v>126</v>
      </c>
      <c r="C180" s="188" t="s">
        <v>209</v>
      </c>
      <c r="D180" s="188" t="s">
        <v>128</v>
      </c>
      <c r="E180" s="257" t="s">
        <v>7</v>
      </c>
      <c r="F180" s="258" t="s">
        <v>444</v>
      </c>
      <c r="G180" s="88" t="s">
        <v>136</v>
      </c>
      <c r="H180" s="43"/>
      <c r="I180" s="43"/>
    </row>
    <row r="181" spans="1:9" s="29" customFormat="1" ht="37.5">
      <c r="A181" s="273" t="s">
        <v>137</v>
      </c>
      <c r="B181" s="268" t="s">
        <v>126</v>
      </c>
      <c r="C181" s="294" t="s">
        <v>209</v>
      </c>
      <c r="D181" s="294" t="s">
        <v>128</v>
      </c>
      <c r="E181" s="741" t="s">
        <v>8</v>
      </c>
      <c r="F181" s="742"/>
      <c r="G181" s="274" t="s">
        <v>138</v>
      </c>
      <c r="H181" s="280"/>
      <c r="I181" s="280"/>
    </row>
    <row r="182" spans="1:9" s="29" customFormat="1" ht="37.5">
      <c r="A182" s="179" t="s">
        <v>211</v>
      </c>
      <c r="B182" s="93" t="s">
        <v>126</v>
      </c>
      <c r="C182" s="181" t="s">
        <v>209</v>
      </c>
      <c r="D182" s="181" t="s">
        <v>200</v>
      </c>
      <c r="E182" s="143"/>
      <c r="F182" s="18"/>
      <c r="G182" s="181"/>
      <c r="H182" s="199">
        <f>+H183</f>
        <v>5</v>
      </c>
      <c r="I182" s="199">
        <f>+I183</f>
        <v>5</v>
      </c>
    </row>
    <row r="183" spans="1:38" s="49" customFormat="1" ht="51" customHeight="1">
      <c r="A183" s="212" t="s">
        <v>74</v>
      </c>
      <c r="B183" s="96" t="s">
        <v>126</v>
      </c>
      <c r="C183" s="181" t="s">
        <v>209</v>
      </c>
      <c r="D183" s="182" t="s">
        <v>200</v>
      </c>
      <c r="E183" s="204" t="s">
        <v>432</v>
      </c>
      <c r="F183" s="205" t="s">
        <v>349</v>
      </c>
      <c r="G183" s="185"/>
      <c r="H183" s="199">
        <f>+H184</f>
        <v>5</v>
      </c>
      <c r="I183" s="199">
        <f>+I184</f>
        <v>5</v>
      </c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</row>
    <row r="184" spans="1:38" s="37" customFormat="1" ht="57.75" customHeight="1">
      <c r="A184" s="103" t="s">
        <v>76</v>
      </c>
      <c r="B184" s="104" t="s">
        <v>126</v>
      </c>
      <c r="C184" s="105" t="s">
        <v>209</v>
      </c>
      <c r="D184" s="106" t="s">
        <v>200</v>
      </c>
      <c r="E184" s="206" t="s">
        <v>433</v>
      </c>
      <c r="F184" s="207" t="s">
        <v>349</v>
      </c>
      <c r="G184" s="108"/>
      <c r="H184" s="109">
        <f>H188+H195+H198+H203+H209</f>
        <v>5</v>
      </c>
      <c r="I184" s="109">
        <f>I188+I195+I198+I203+I209</f>
        <v>5</v>
      </c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1:38" s="37" customFormat="1" ht="0.75" customHeight="1" hidden="1">
      <c r="A185" s="103" t="s">
        <v>323</v>
      </c>
      <c r="B185" s="104" t="s">
        <v>126</v>
      </c>
      <c r="C185" s="105" t="s">
        <v>209</v>
      </c>
      <c r="D185" s="106" t="s">
        <v>200</v>
      </c>
      <c r="E185" s="759" t="s">
        <v>322</v>
      </c>
      <c r="F185" s="760"/>
      <c r="G185" s="108"/>
      <c r="H185" s="109">
        <f>H186+H187</f>
        <v>0</v>
      </c>
      <c r="I185" s="109">
        <f>I186+I187</f>
        <v>0</v>
      </c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1:38" s="37" customFormat="1" ht="59.25" customHeight="1" hidden="1">
      <c r="A186" s="114" t="s">
        <v>137</v>
      </c>
      <c r="B186" s="104" t="s">
        <v>126</v>
      </c>
      <c r="C186" s="105" t="s">
        <v>209</v>
      </c>
      <c r="D186" s="106" t="s">
        <v>200</v>
      </c>
      <c r="E186" s="759" t="s">
        <v>322</v>
      </c>
      <c r="F186" s="760"/>
      <c r="G186" s="108" t="s">
        <v>138</v>
      </c>
      <c r="H186" s="109"/>
      <c r="I186" s="109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s="37" customFormat="1" ht="59.25" customHeight="1" hidden="1">
      <c r="A187" s="208" t="s">
        <v>135</v>
      </c>
      <c r="B187" s="104" t="s">
        <v>126</v>
      </c>
      <c r="C187" s="105" t="s">
        <v>209</v>
      </c>
      <c r="D187" s="106" t="s">
        <v>200</v>
      </c>
      <c r="E187" s="759" t="s">
        <v>322</v>
      </c>
      <c r="F187" s="760"/>
      <c r="G187" s="108" t="s">
        <v>136</v>
      </c>
      <c r="H187" s="109"/>
      <c r="I187" s="109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1:38" s="37" customFormat="1" ht="19.5" customHeight="1">
      <c r="A188" s="509" t="s">
        <v>434</v>
      </c>
      <c r="B188" s="104" t="s">
        <v>126</v>
      </c>
      <c r="C188" s="105" t="s">
        <v>209</v>
      </c>
      <c r="D188" s="106" t="s">
        <v>200</v>
      </c>
      <c r="E188" s="335" t="s">
        <v>31</v>
      </c>
      <c r="F188" s="138" t="s">
        <v>349</v>
      </c>
      <c r="G188" s="108"/>
      <c r="H188" s="109">
        <f>H189</f>
        <v>5</v>
      </c>
      <c r="I188" s="109">
        <f>I189</f>
        <v>5</v>
      </c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1:9" s="36" customFormat="1" ht="20.25" customHeight="1">
      <c r="A189" s="103" t="s">
        <v>235</v>
      </c>
      <c r="B189" s="104" t="s">
        <v>126</v>
      </c>
      <c r="C189" s="105" t="s">
        <v>209</v>
      </c>
      <c r="D189" s="106" t="s">
        <v>200</v>
      </c>
      <c r="E189" s="206" t="s">
        <v>440</v>
      </c>
      <c r="F189" s="207" t="s">
        <v>436</v>
      </c>
      <c r="G189" s="108"/>
      <c r="H189" s="109">
        <f>SUM(H190:H191)</f>
        <v>5</v>
      </c>
      <c r="I189" s="109">
        <f>SUM(I190:I191)</f>
        <v>5</v>
      </c>
    </row>
    <row r="190" spans="1:9" s="36" customFormat="1" ht="16.5" customHeight="1">
      <c r="A190" s="326" t="s">
        <v>354</v>
      </c>
      <c r="B190" s="104" t="s">
        <v>126</v>
      </c>
      <c r="C190" s="105" t="s">
        <v>209</v>
      </c>
      <c r="D190" s="106" t="s">
        <v>200</v>
      </c>
      <c r="E190" s="206" t="s">
        <v>440</v>
      </c>
      <c r="F190" s="207" t="s">
        <v>436</v>
      </c>
      <c r="G190" s="108" t="s">
        <v>136</v>
      </c>
      <c r="H190" s="109">
        <v>5</v>
      </c>
      <c r="I190" s="109">
        <v>5</v>
      </c>
    </row>
    <row r="191" spans="1:9" s="36" customFormat="1" ht="37.5" hidden="1">
      <c r="A191" s="114" t="s">
        <v>137</v>
      </c>
      <c r="B191" s="104" t="s">
        <v>126</v>
      </c>
      <c r="C191" s="105" t="s">
        <v>209</v>
      </c>
      <c r="D191" s="106" t="s">
        <v>200</v>
      </c>
      <c r="E191" s="206" t="s">
        <v>440</v>
      </c>
      <c r="F191" s="207" t="s">
        <v>436</v>
      </c>
      <c r="G191" s="108" t="s">
        <v>138</v>
      </c>
      <c r="H191" s="109"/>
      <c r="I191" s="109"/>
    </row>
    <row r="192" spans="1:38" s="37" customFormat="1" ht="0.75" customHeight="1" hidden="1">
      <c r="A192" s="103" t="s">
        <v>237</v>
      </c>
      <c r="B192" s="104"/>
      <c r="C192" s="105"/>
      <c r="D192" s="106"/>
      <c r="E192" s="130" t="s">
        <v>234</v>
      </c>
      <c r="F192" s="131" t="s">
        <v>236</v>
      </c>
      <c r="G192" s="108"/>
      <c r="H192" s="109">
        <f>SUM(H193:H194)</f>
        <v>0</v>
      </c>
      <c r="I192" s="109">
        <f>SUM(I193:I194)</f>
        <v>0</v>
      </c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1:9" s="36" customFormat="1" ht="37.5" hidden="1">
      <c r="A193" s="208" t="s">
        <v>135</v>
      </c>
      <c r="B193" s="104" t="s">
        <v>126</v>
      </c>
      <c r="C193" s="105" t="s">
        <v>209</v>
      </c>
      <c r="D193" s="106" t="s">
        <v>200</v>
      </c>
      <c r="E193" s="206" t="s">
        <v>234</v>
      </c>
      <c r="F193" s="207" t="s">
        <v>236</v>
      </c>
      <c r="G193" s="108" t="s">
        <v>136</v>
      </c>
      <c r="H193" s="109"/>
      <c r="I193" s="109"/>
    </row>
    <row r="194" spans="1:9" s="36" customFormat="1" ht="37.5" hidden="1">
      <c r="A194" s="114" t="s">
        <v>137</v>
      </c>
      <c r="B194" s="104" t="s">
        <v>126</v>
      </c>
      <c r="C194" s="105" t="s">
        <v>209</v>
      </c>
      <c r="D194" s="106" t="s">
        <v>200</v>
      </c>
      <c r="E194" s="206" t="s">
        <v>234</v>
      </c>
      <c r="F194" s="207" t="s">
        <v>236</v>
      </c>
      <c r="G194" s="108" t="s">
        <v>138</v>
      </c>
      <c r="H194" s="109"/>
      <c r="I194" s="109"/>
    </row>
    <row r="195" spans="1:9" s="36" customFormat="1" ht="0.75" customHeight="1" hidden="1">
      <c r="A195" s="252" t="s">
        <v>437</v>
      </c>
      <c r="B195" s="104" t="s">
        <v>126</v>
      </c>
      <c r="C195" s="105" t="s">
        <v>209</v>
      </c>
      <c r="D195" s="106" t="s">
        <v>200</v>
      </c>
      <c r="E195" s="206" t="s">
        <v>447</v>
      </c>
      <c r="F195" s="207" t="s">
        <v>349</v>
      </c>
      <c r="G195" s="108"/>
      <c r="H195" s="109">
        <f>H196</f>
        <v>0</v>
      </c>
      <c r="I195" s="109">
        <f>I196</f>
        <v>0</v>
      </c>
    </row>
    <row r="196" spans="1:9" s="36" customFormat="1" ht="37.5" hidden="1">
      <c r="A196" s="103" t="s">
        <v>235</v>
      </c>
      <c r="B196" s="104" t="s">
        <v>126</v>
      </c>
      <c r="C196" s="105" t="s">
        <v>209</v>
      </c>
      <c r="D196" s="106" t="s">
        <v>200</v>
      </c>
      <c r="E196" s="206" t="s">
        <v>447</v>
      </c>
      <c r="F196" s="207" t="s">
        <v>436</v>
      </c>
      <c r="G196" s="108"/>
      <c r="H196" s="109">
        <f>H197</f>
        <v>0</v>
      </c>
      <c r="I196" s="109">
        <f>I197</f>
        <v>0</v>
      </c>
    </row>
    <row r="197" spans="1:9" s="36" customFormat="1" ht="37.5" hidden="1">
      <c r="A197" s="326" t="s">
        <v>354</v>
      </c>
      <c r="B197" s="104" t="s">
        <v>126</v>
      </c>
      <c r="C197" s="105" t="s">
        <v>209</v>
      </c>
      <c r="D197" s="106" t="s">
        <v>200</v>
      </c>
      <c r="E197" s="206" t="s">
        <v>447</v>
      </c>
      <c r="F197" s="207" t="s">
        <v>436</v>
      </c>
      <c r="G197" s="108" t="s">
        <v>136</v>
      </c>
      <c r="H197" s="109"/>
      <c r="I197" s="109"/>
    </row>
    <row r="198" spans="1:9" s="36" customFormat="1" ht="24" customHeight="1" hidden="1">
      <c r="A198" s="441" t="s">
        <v>9</v>
      </c>
      <c r="B198" s="104" t="s">
        <v>126</v>
      </c>
      <c r="C198" s="105" t="s">
        <v>209</v>
      </c>
      <c r="D198" s="106" t="s">
        <v>200</v>
      </c>
      <c r="E198" s="206" t="s">
        <v>439</v>
      </c>
      <c r="F198" s="207" t="s">
        <v>349</v>
      </c>
      <c r="G198" s="108"/>
      <c r="H198" s="523">
        <f>H199+H201</f>
        <v>0</v>
      </c>
      <c r="I198" s="523">
        <f>I199+I201</f>
        <v>0</v>
      </c>
    </row>
    <row r="199" spans="1:9" s="36" customFormat="1" ht="23.25" customHeight="1" hidden="1">
      <c r="A199" s="469" t="s">
        <v>619</v>
      </c>
      <c r="B199" s="104" t="s">
        <v>126</v>
      </c>
      <c r="C199" s="105" t="s">
        <v>209</v>
      </c>
      <c r="D199" s="106" t="s">
        <v>200</v>
      </c>
      <c r="E199" s="206" t="s">
        <v>439</v>
      </c>
      <c r="F199" s="207" t="s">
        <v>436</v>
      </c>
      <c r="G199" s="108"/>
      <c r="H199" s="523">
        <f>H200</f>
        <v>0</v>
      </c>
      <c r="I199" s="523">
        <f>I200</f>
        <v>0</v>
      </c>
    </row>
    <row r="200" spans="1:9" s="36" customFormat="1" ht="18" customHeight="1" hidden="1">
      <c r="A200" s="434" t="s">
        <v>354</v>
      </c>
      <c r="B200" s="104" t="s">
        <v>126</v>
      </c>
      <c r="C200" s="105" t="s">
        <v>209</v>
      </c>
      <c r="D200" s="106" t="s">
        <v>200</v>
      </c>
      <c r="E200" s="206" t="s">
        <v>439</v>
      </c>
      <c r="F200" s="207" t="s">
        <v>436</v>
      </c>
      <c r="G200" s="108" t="s">
        <v>136</v>
      </c>
      <c r="H200" s="523"/>
      <c r="I200" s="523"/>
    </row>
    <row r="201" spans="1:9" s="36" customFormat="1" ht="0.75" customHeight="1" hidden="1">
      <c r="A201" s="338" t="s">
        <v>235</v>
      </c>
      <c r="B201" s="104" t="s">
        <v>126</v>
      </c>
      <c r="C201" s="105" t="s">
        <v>209</v>
      </c>
      <c r="D201" s="106" t="s">
        <v>200</v>
      </c>
      <c r="E201" s="206" t="s">
        <v>439</v>
      </c>
      <c r="F201" s="207" t="s">
        <v>436</v>
      </c>
      <c r="G201" s="108"/>
      <c r="H201" s="523">
        <f>H202</f>
        <v>0</v>
      </c>
      <c r="I201" s="523">
        <f>I202</f>
        <v>0</v>
      </c>
    </row>
    <row r="202" spans="1:9" s="36" customFormat="1" ht="37.5" hidden="1">
      <c r="A202" s="434" t="s">
        <v>354</v>
      </c>
      <c r="B202" s="104" t="s">
        <v>126</v>
      </c>
      <c r="C202" s="105" t="s">
        <v>209</v>
      </c>
      <c r="D202" s="106" t="s">
        <v>200</v>
      </c>
      <c r="E202" s="206" t="s">
        <v>439</v>
      </c>
      <c r="F202" s="207" t="s">
        <v>436</v>
      </c>
      <c r="G202" s="108" t="s">
        <v>136</v>
      </c>
      <c r="H202" s="523"/>
      <c r="I202" s="523"/>
    </row>
    <row r="203" spans="1:9" s="36" customFormat="1" ht="37.5" hidden="1">
      <c r="A203" s="502" t="s">
        <v>441</v>
      </c>
      <c r="B203" s="104" t="s">
        <v>126</v>
      </c>
      <c r="C203" s="105" t="s">
        <v>209</v>
      </c>
      <c r="D203" s="106" t="s">
        <v>200</v>
      </c>
      <c r="E203" s="206" t="s">
        <v>442</v>
      </c>
      <c r="F203" s="207" t="s">
        <v>349</v>
      </c>
      <c r="G203" s="108"/>
      <c r="H203" s="523">
        <f>H204</f>
        <v>0</v>
      </c>
      <c r="I203" s="523">
        <f>I204</f>
        <v>0</v>
      </c>
    </row>
    <row r="204" spans="1:9" s="36" customFormat="1" ht="37.5" hidden="1">
      <c r="A204" s="103" t="s">
        <v>235</v>
      </c>
      <c r="B204" s="104" t="s">
        <v>126</v>
      </c>
      <c r="C204" s="105" t="s">
        <v>209</v>
      </c>
      <c r="D204" s="106" t="s">
        <v>200</v>
      </c>
      <c r="E204" s="206" t="s">
        <v>442</v>
      </c>
      <c r="F204" s="207" t="s">
        <v>436</v>
      </c>
      <c r="G204" s="108"/>
      <c r="H204" s="523">
        <f>H205</f>
        <v>0</v>
      </c>
      <c r="I204" s="523">
        <f>I205</f>
        <v>0</v>
      </c>
    </row>
    <row r="205" spans="1:9" s="36" customFormat="1" ht="37.5" hidden="1">
      <c r="A205" s="259" t="s">
        <v>135</v>
      </c>
      <c r="B205" s="104" t="s">
        <v>126</v>
      </c>
      <c r="C205" s="105" t="s">
        <v>209</v>
      </c>
      <c r="D205" s="106" t="s">
        <v>200</v>
      </c>
      <c r="E205" s="206" t="s">
        <v>442</v>
      </c>
      <c r="F205" s="207" t="s">
        <v>436</v>
      </c>
      <c r="G205" s="108" t="s">
        <v>136</v>
      </c>
      <c r="H205" s="523"/>
      <c r="I205" s="523"/>
    </row>
    <row r="206" spans="1:9" s="36" customFormat="1" ht="19.5" hidden="1">
      <c r="A206" s="114"/>
      <c r="B206" s="104"/>
      <c r="C206" s="105"/>
      <c r="D206" s="106"/>
      <c r="E206" s="206"/>
      <c r="F206" s="207"/>
      <c r="G206" s="108"/>
      <c r="H206" s="523"/>
      <c r="I206" s="523"/>
    </row>
    <row r="207" spans="1:9" s="36" customFormat="1" ht="37.5" hidden="1">
      <c r="A207" s="281" t="s">
        <v>330</v>
      </c>
      <c r="B207" s="268" t="s">
        <v>126</v>
      </c>
      <c r="C207" s="269" t="s">
        <v>209</v>
      </c>
      <c r="D207" s="270" t="s">
        <v>200</v>
      </c>
      <c r="E207" s="749" t="s">
        <v>329</v>
      </c>
      <c r="F207" s="750"/>
      <c r="G207" s="303"/>
      <c r="H207" s="523"/>
      <c r="I207" s="523"/>
    </row>
    <row r="208" spans="1:9" s="36" customFormat="1" ht="18.75" customHeight="1" hidden="1">
      <c r="A208" s="302" t="s">
        <v>135</v>
      </c>
      <c r="B208" s="268" t="s">
        <v>126</v>
      </c>
      <c r="C208" s="269" t="s">
        <v>209</v>
      </c>
      <c r="D208" s="270" t="s">
        <v>200</v>
      </c>
      <c r="E208" s="749" t="s">
        <v>329</v>
      </c>
      <c r="F208" s="750"/>
      <c r="G208" s="303" t="s">
        <v>136</v>
      </c>
      <c r="H208" s="523"/>
      <c r="I208" s="523"/>
    </row>
    <row r="209" spans="1:9" s="36" customFormat="1" ht="20.25" customHeight="1" hidden="1">
      <c r="A209" s="441" t="s">
        <v>11</v>
      </c>
      <c r="B209" s="268" t="s">
        <v>126</v>
      </c>
      <c r="C209" s="269" t="s">
        <v>209</v>
      </c>
      <c r="D209" s="270" t="s">
        <v>200</v>
      </c>
      <c r="E209" s="336" t="s">
        <v>435</v>
      </c>
      <c r="F209" s="337" t="s">
        <v>349</v>
      </c>
      <c r="G209" s="303"/>
      <c r="H209" s="523">
        <f>H210+H213</f>
        <v>0</v>
      </c>
      <c r="I209" s="523">
        <f>I210+I213</f>
        <v>0</v>
      </c>
    </row>
    <row r="210" spans="1:9" s="36" customFormat="1" ht="24.75" customHeight="1" hidden="1">
      <c r="A210" s="338" t="s">
        <v>463</v>
      </c>
      <c r="B210" s="104" t="s">
        <v>126</v>
      </c>
      <c r="C210" s="105" t="s">
        <v>209</v>
      </c>
      <c r="D210" s="106" t="s">
        <v>200</v>
      </c>
      <c r="E210" s="206" t="s">
        <v>12</v>
      </c>
      <c r="F210" s="207" t="s">
        <v>448</v>
      </c>
      <c r="G210" s="108"/>
      <c r="H210" s="523">
        <f>H211</f>
        <v>0</v>
      </c>
      <c r="I210" s="523">
        <f>I211</f>
        <v>0</v>
      </c>
    </row>
    <row r="211" spans="1:9" s="36" customFormat="1" ht="18.75" customHeight="1" hidden="1">
      <c r="A211" s="326" t="s">
        <v>354</v>
      </c>
      <c r="B211" s="104" t="s">
        <v>126</v>
      </c>
      <c r="C211" s="105" t="s">
        <v>209</v>
      </c>
      <c r="D211" s="106" t="s">
        <v>200</v>
      </c>
      <c r="E211" s="206" t="s">
        <v>13</v>
      </c>
      <c r="F211" s="207" t="s">
        <v>448</v>
      </c>
      <c r="G211" s="108" t="s">
        <v>136</v>
      </c>
      <c r="H211" s="523"/>
      <c r="I211" s="523"/>
    </row>
    <row r="212" spans="1:9" s="36" customFormat="1" ht="37.5" hidden="1">
      <c r="A212" s="114" t="s">
        <v>137</v>
      </c>
      <c r="B212" s="104" t="s">
        <v>126</v>
      </c>
      <c r="C212" s="105" t="s">
        <v>209</v>
      </c>
      <c r="D212" s="106" t="s">
        <v>200</v>
      </c>
      <c r="E212" s="206" t="s">
        <v>309</v>
      </c>
      <c r="F212" s="207" t="s">
        <v>308</v>
      </c>
      <c r="G212" s="108" t="s">
        <v>138</v>
      </c>
      <c r="H212" s="523"/>
      <c r="I212" s="523"/>
    </row>
    <row r="213" spans="1:9" s="36" customFormat="1" ht="30.75" customHeight="1" hidden="1">
      <c r="A213" s="469" t="s">
        <v>618</v>
      </c>
      <c r="B213" s="104" t="s">
        <v>126</v>
      </c>
      <c r="C213" s="105" t="s">
        <v>209</v>
      </c>
      <c r="D213" s="106" t="s">
        <v>200</v>
      </c>
      <c r="E213" s="206" t="s">
        <v>435</v>
      </c>
      <c r="F213" s="207" t="s">
        <v>448</v>
      </c>
      <c r="G213" s="108"/>
      <c r="H213" s="523">
        <f>H214</f>
        <v>0</v>
      </c>
      <c r="I213" s="523">
        <f>I214</f>
        <v>0</v>
      </c>
    </row>
    <row r="214" spans="1:9" s="36" customFormat="1" ht="18" customHeight="1" hidden="1">
      <c r="A214" s="326" t="s">
        <v>354</v>
      </c>
      <c r="B214" s="104" t="s">
        <v>126</v>
      </c>
      <c r="C214" s="105" t="s">
        <v>209</v>
      </c>
      <c r="D214" s="106" t="s">
        <v>200</v>
      </c>
      <c r="E214" s="206" t="s">
        <v>435</v>
      </c>
      <c r="F214" s="207" t="s">
        <v>448</v>
      </c>
      <c r="G214" s="108" t="s">
        <v>136</v>
      </c>
      <c r="H214" s="523"/>
      <c r="I214" s="523"/>
    </row>
    <row r="215" spans="1:9" s="36" customFormat="1" ht="0.75" customHeight="1" hidden="1">
      <c r="A215" s="211"/>
      <c r="B215" s="104"/>
      <c r="C215" s="105"/>
      <c r="D215" s="106"/>
      <c r="E215" s="206"/>
      <c r="F215" s="207"/>
      <c r="G215" s="108"/>
      <c r="H215" s="109"/>
      <c r="I215" s="109"/>
    </row>
    <row r="216" spans="1:9" s="36" customFormat="1" ht="19.5" hidden="1">
      <c r="A216" s="211"/>
      <c r="B216" s="104"/>
      <c r="C216" s="105"/>
      <c r="D216" s="106"/>
      <c r="E216" s="206"/>
      <c r="F216" s="207"/>
      <c r="G216" s="108"/>
      <c r="H216" s="109"/>
      <c r="I216" s="109"/>
    </row>
    <row r="217" spans="1:9" s="36" customFormat="1" ht="19.5" hidden="1">
      <c r="A217" s="209" t="s">
        <v>222</v>
      </c>
      <c r="B217" s="93" t="s">
        <v>126</v>
      </c>
      <c r="C217" s="93" t="s">
        <v>143</v>
      </c>
      <c r="D217" s="116"/>
      <c r="E217" s="144"/>
      <c r="F217" s="100"/>
      <c r="G217" s="136"/>
      <c r="H217" s="119">
        <f aca="true" t="shared" si="9" ref="H217:I219">+H218</f>
        <v>0</v>
      </c>
      <c r="I217" s="119">
        <f t="shared" si="9"/>
        <v>0</v>
      </c>
    </row>
    <row r="218" spans="1:9" s="36" customFormat="1" ht="37.5" hidden="1">
      <c r="A218" s="209" t="s">
        <v>223</v>
      </c>
      <c r="B218" s="210" t="s">
        <v>126</v>
      </c>
      <c r="C218" s="93" t="s">
        <v>143</v>
      </c>
      <c r="D218" s="116" t="s">
        <v>143</v>
      </c>
      <c r="E218" s="144"/>
      <c r="F218" s="100"/>
      <c r="G218" s="136"/>
      <c r="H218" s="119">
        <f t="shared" si="9"/>
        <v>0</v>
      </c>
      <c r="I218" s="119">
        <f t="shared" si="9"/>
        <v>0</v>
      </c>
    </row>
    <row r="219" spans="1:9" s="36" customFormat="1" ht="83.25" customHeight="1" hidden="1">
      <c r="A219" s="209" t="s">
        <v>15</v>
      </c>
      <c r="B219" s="93" t="s">
        <v>126</v>
      </c>
      <c r="C219" s="93" t="s">
        <v>143</v>
      </c>
      <c r="D219" s="116" t="s">
        <v>143</v>
      </c>
      <c r="E219" s="112" t="s">
        <v>410</v>
      </c>
      <c r="F219" s="113" t="s">
        <v>349</v>
      </c>
      <c r="G219" s="118"/>
      <c r="H219" s="119">
        <f t="shared" si="9"/>
        <v>0</v>
      </c>
      <c r="I219" s="119">
        <f t="shared" si="9"/>
        <v>0</v>
      </c>
    </row>
    <row r="220" spans="1:9" s="36" customFormat="1" ht="91.5" customHeight="1" hidden="1">
      <c r="A220" s="211" t="s">
        <v>16</v>
      </c>
      <c r="B220" s="88" t="s">
        <v>126</v>
      </c>
      <c r="C220" s="88" t="s">
        <v>143</v>
      </c>
      <c r="D220" s="111" t="s">
        <v>143</v>
      </c>
      <c r="E220" s="30" t="s">
        <v>173</v>
      </c>
      <c r="F220" s="2" t="s">
        <v>349</v>
      </c>
      <c r="G220" s="136"/>
      <c r="H220" s="43">
        <f>H221</f>
        <v>0</v>
      </c>
      <c r="I220" s="43">
        <f>I221</f>
        <v>0</v>
      </c>
    </row>
    <row r="221" spans="1:9" s="36" customFormat="1" ht="21.75" customHeight="1" hidden="1">
      <c r="A221" s="340" t="s">
        <v>466</v>
      </c>
      <c r="B221" s="88" t="s">
        <v>126</v>
      </c>
      <c r="C221" s="88" t="s">
        <v>143</v>
      </c>
      <c r="D221" s="111" t="s">
        <v>143</v>
      </c>
      <c r="E221" s="30" t="s">
        <v>465</v>
      </c>
      <c r="F221" s="2" t="s">
        <v>349</v>
      </c>
      <c r="G221" s="136"/>
      <c r="H221" s="43">
        <f>H222</f>
        <v>0</v>
      </c>
      <c r="I221" s="43">
        <f>I222</f>
        <v>0</v>
      </c>
    </row>
    <row r="222" spans="1:9" s="36" customFormat="1" ht="37.5" hidden="1">
      <c r="A222" s="211" t="s">
        <v>238</v>
      </c>
      <c r="B222" s="88" t="s">
        <v>126</v>
      </c>
      <c r="C222" s="88" t="s">
        <v>143</v>
      </c>
      <c r="D222" s="111" t="s">
        <v>143</v>
      </c>
      <c r="E222" s="30" t="s">
        <v>465</v>
      </c>
      <c r="F222" s="2" t="s">
        <v>464</v>
      </c>
      <c r="G222" s="136"/>
      <c r="H222" s="43">
        <f>+H223</f>
        <v>0</v>
      </c>
      <c r="I222" s="43">
        <f>+I223</f>
        <v>0</v>
      </c>
    </row>
    <row r="223" spans="1:9" s="36" customFormat="1" ht="37.5" hidden="1">
      <c r="A223" s="326" t="s">
        <v>354</v>
      </c>
      <c r="B223" s="88" t="s">
        <v>126</v>
      </c>
      <c r="C223" s="88" t="s">
        <v>143</v>
      </c>
      <c r="D223" s="111" t="s">
        <v>143</v>
      </c>
      <c r="E223" s="30" t="s">
        <v>465</v>
      </c>
      <c r="F223" s="2" t="s">
        <v>464</v>
      </c>
      <c r="G223" s="136" t="s">
        <v>136</v>
      </c>
      <c r="H223" s="43"/>
      <c r="I223" s="43"/>
    </row>
    <row r="224" spans="1:9" s="29" customFormat="1" ht="18.75">
      <c r="A224" s="94" t="s">
        <v>213</v>
      </c>
      <c r="B224" s="180" t="s">
        <v>126</v>
      </c>
      <c r="C224" s="89" t="s">
        <v>214</v>
      </c>
      <c r="D224" s="89"/>
      <c r="E224" s="143"/>
      <c r="F224" s="18"/>
      <c r="G224" s="89"/>
      <c r="H224" s="92">
        <f>+H225</f>
        <v>1314.8339999999998</v>
      </c>
      <c r="I224" s="92">
        <f>+I225</f>
        <v>1323.377</v>
      </c>
    </row>
    <row r="225" spans="1:9" s="29" customFormat="1" ht="22.5" customHeight="1">
      <c r="A225" s="94" t="s">
        <v>215</v>
      </c>
      <c r="B225" s="93" t="s">
        <v>126</v>
      </c>
      <c r="C225" s="89" t="s">
        <v>214</v>
      </c>
      <c r="D225" s="89" t="s">
        <v>127</v>
      </c>
      <c r="E225" s="197"/>
      <c r="F225" s="198"/>
      <c r="G225" s="89"/>
      <c r="H225" s="92">
        <f>+H226</f>
        <v>1314.8339999999998</v>
      </c>
      <c r="I225" s="92">
        <f>+I226</f>
        <v>1323.377</v>
      </c>
    </row>
    <row r="226" spans="1:9" s="29" customFormat="1" ht="42" customHeight="1">
      <c r="A226" s="212" t="s">
        <v>77</v>
      </c>
      <c r="B226" s="96" t="s">
        <v>126</v>
      </c>
      <c r="C226" s="93" t="s">
        <v>214</v>
      </c>
      <c r="D226" s="93" t="s">
        <v>127</v>
      </c>
      <c r="E226" s="174" t="s">
        <v>411</v>
      </c>
      <c r="F226" s="145" t="s">
        <v>349</v>
      </c>
      <c r="G226" s="89"/>
      <c r="H226" s="92">
        <f>H227+H239</f>
        <v>1314.8339999999998</v>
      </c>
      <c r="I226" s="92">
        <f>I227+I239</f>
        <v>1323.377</v>
      </c>
    </row>
    <row r="227" spans="1:9" s="29" customFormat="1" ht="54" customHeight="1">
      <c r="A227" s="110" t="s">
        <v>174</v>
      </c>
      <c r="B227" s="104" t="s">
        <v>126</v>
      </c>
      <c r="C227" s="88" t="s">
        <v>214</v>
      </c>
      <c r="D227" s="88" t="s">
        <v>127</v>
      </c>
      <c r="E227" s="196" t="s">
        <v>412</v>
      </c>
      <c r="F227" s="135" t="s">
        <v>349</v>
      </c>
      <c r="G227" s="88"/>
      <c r="H227" s="137">
        <f>H228</f>
        <v>1314.8339999999998</v>
      </c>
      <c r="I227" s="137">
        <f>I228</f>
        <v>1323.377</v>
      </c>
    </row>
    <row r="228" spans="1:9" s="29" customFormat="1" ht="36.75" customHeight="1">
      <c r="A228" s="441" t="s">
        <v>413</v>
      </c>
      <c r="B228" s="104" t="s">
        <v>126</v>
      </c>
      <c r="C228" s="88" t="s">
        <v>214</v>
      </c>
      <c r="D228" s="111" t="s">
        <v>127</v>
      </c>
      <c r="E228" s="196" t="s">
        <v>414</v>
      </c>
      <c r="F228" s="135" t="s">
        <v>349</v>
      </c>
      <c r="G228" s="136"/>
      <c r="H228" s="137">
        <f>H229</f>
        <v>1314.8339999999998</v>
      </c>
      <c r="I228" s="137">
        <f>I229</f>
        <v>1323.377</v>
      </c>
    </row>
    <row r="229" spans="1:9" s="29" customFormat="1" ht="32.25" customHeight="1">
      <c r="A229" s="114" t="s">
        <v>231</v>
      </c>
      <c r="B229" s="104" t="s">
        <v>126</v>
      </c>
      <c r="C229" s="88" t="s">
        <v>214</v>
      </c>
      <c r="D229" s="111" t="s">
        <v>127</v>
      </c>
      <c r="E229" s="177" t="s">
        <v>414</v>
      </c>
      <c r="F229" s="213" t="s">
        <v>415</v>
      </c>
      <c r="G229" s="136"/>
      <c r="H229" s="137">
        <f>SUM(H230:H232)</f>
        <v>1314.8339999999998</v>
      </c>
      <c r="I229" s="137">
        <f>SUM(I230:I232)</f>
        <v>1323.377</v>
      </c>
    </row>
    <row r="230" spans="1:9" s="29" customFormat="1" ht="42" customHeight="1">
      <c r="A230" s="110" t="s">
        <v>134</v>
      </c>
      <c r="B230" s="104" t="s">
        <v>126</v>
      </c>
      <c r="C230" s="88" t="s">
        <v>214</v>
      </c>
      <c r="D230" s="88" t="s">
        <v>127</v>
      </c>
      <c r="E230" s="177" t="s">
        <v>414</v>
      </c>
      <c r="F230" s="213" t="s">
        <v>415</v>
      </c>
      <c r="G230" s="88" t="s">
        <v>129</v>
      </c>
      <c r="H230" s="43">
        <f>1585-22.423-319.443+5</f>
        <v>1248.134</v>
      </c>
      <c r="I230" s="43">
        <f>1585-22.423-305.9</f>
        <v>1256.6770000000001</v>
      </c>
    </row>
    <row r="231" spans="1:9" s="29" customFormat="1" ht="21" customHeight="1">
      <c r="A231" s="326" t="s">
        <v>354</v>
      </c>
      <c r="B231" s="104" t="s">
        <v>126</v>
      </c>
      <c r="C231" s="88" t="s">
        <v>214</v>
      </c>
      <c r="D231" s="88" t="s">
        <v>127</v>
      </c>
      <c r="E231" s="177" t="s">
        <v>414</v>
      </c>
      <c r="F231" s="213" t="s">
        <v>415</v>
      </c>
      <c r="G231" s="88" t="s">
        <v>136</v>
      </c>
      <c r="H231" s="43">
        <f>100+2.4+1.2+10-50</f>
        <v>63.60000000000001</v>
      </c>
      <c r="I231" s="43">
        <f>100+2.4+1.2+10-50</f>
        <v>63.60000000000001</v>
      </c>
    </row>
    <row r="232" spans="1:9" s="29" customFormat="1" ht="37.5">
      <c r="A232" s="114" t="s">
        <v>137</v>
      </c>
      <c r="B232" s="104" t="s">
        <v>126</v>
      </c>
      <c r="C232" s="88" t="s">
        <v>214</v>
      </c>
      <c r="D232" s="88" t="s">
        <v>127</v>
      </c>
      <c r="E232" s="177" t="s">
        <v>414</v>
      </c>
      <c r="F232" s="213" t="s">
        <v>415</v>
      </c>
      <c r="G232" s="88" t="s">
        <v>138</v>
      </c>
      <c r="H232" s="43">
        <v>3.1</v>
      </c>
      <c r="I232" s="43">
        <v>3.1</v>
      </c>
    </row>
    <row r="233" spans="1:9" s="29" customFormat="1" ht="1.5" customHeight="1">
      <c r="A233" s="332" t="s">
        <v>416</v>
      </c>
      <c r="B233" s="104" t="s">
        <v>126</v>
      </c>
      <c r="C233" s="88" t="s">
        <v>214</v>
      </c>
      <c r="D233" s="111" t="s">
        <v>127</v>
      </c>
      <c r="E233" s="755" t="s">
        <v>431</v>
      </c>
      <c r="F233" s="756"/>
      <c r="G233" s="88"/>
      <c r="H233" s="43">
        <f>H234</f>
        <v>0</v>
      </c>
      <c r="I233" s="43">
        <f>I234</f>
        <v>0</v>
      </c>
    </row>
    <row r="234" spans="1:9" s="29" customFormat="1" ht="56.25" hidden="1">
      <c r="A234" s="110" t="s">
        <v>134</v>
      </c>
      <c r="B234" s="104" t="s">
        <v>126</v>
      </c>
      <c r="C234" s="88" t="s">
        <v>214</v>
      </c>
      <c r="D234" s="111" t="s">
        <v>127</v>
      </c>
      <c r="E234" s="757" t="s">
        <v>467</v>
      </c>
      <c r="F234" s="758"/>
      <c r="G234" s="88" t="s">
        <v>129</v>
      </c>
      <c r="H234" s="43"/>
      <c r="I234" s="43"/>
    </row>
    <row r="235" spans="1:9" s="29" customFormat="1" ht="2.25" customHeight="1" hidden="1">
      <c r="A235" s="281" t="s">
        <v>341</v>
      </c>
      <c r="B235" s="268" t="s">
        <v>126</v>
      </c>
      <c r="C235" s="274" t="s">
        <v>214</v>
      </c>
      <c r="D235" s="305" t="s">
        <v>127</v>
      </c>
      <c r="E235" s="321" t="s">
        <v>296</v>
      </c>
      <c r="F235" s="322" t="s">
        <v>340</v>
      </c>
      <c r="G235" s="274"/>
      <c r="H235" s="280">
        <f>H236</f>
        <v>0</v>
      </c>
      <c r="I235" s="280">
        <f>I236</f>
        <v>0</v>
      </c>
    </row>
    <row r="236" spans="1:9" s="29" customFormat="1" ht="24" customHeight="1" hidden="1">
      <c r="A236" s="286" t="s">
        <v>135</v>
      </c>
      <c r="B236" s="268" t="s">
        <v>126</v>
      </c>
      <c r="C236" s="274" t="s">
        <v>214</v>
      </c>
      <c r="D236" s="305" t="s">
        <v>127</v>
      </c>
      <c r="E236" s="321" t="s">
        <v>296</v>
      </c>
      <c r="F236" s="322" t="s">
        <v>340</v>
      </c>
      <c r="G236" s="274" t="s">
        <v>136</v>
      </c>
      <c r="H236" s="280"/>
      <c r="I236" s="280"/>
    </row>
    <row r="237" spans="1:9" s="29" customFormat="1" ht="43.5" customHeight="1" hidden="1">
      <c r="A237" s="282" t="s">
        <v>343</v>
      </c>
      <c r="B237" s="268" t="s">
        <v>126</v>
      </c>
      <c r="C237" s="274" t="s">
        <v>214</v>
      </c>
      <c r="D237" s="305" t="s">
        <v>127</v>
      </c>
      <c r="E237" s="321" t="s">
        <v>296</v>
      </c>
      <c r="F237" s="322" t="s">
        <v>342</v>
      </c>
      <c r="G237" s="274"/>
      <c r="H237" s="280">
        <f>H238</f>
        <v>0</v>
      </c>
      <c r="I237" s="280">
        <f>I238</f>
        <v>0</v>
      </c>
    </row>
    <row r="238" spans="1:9" s="29" customFormat="1" ht="24" customHeight="1" hidden="1">
      <c r="A238" s="267" t="s">
        <v>134</v>
      </c>
      <c r="B238" s="268" t="s">
        <v>126</v>
      </c>
      <c r="C238" s="274" t="s">
        <v>214</v>
      </c>
      <c r="D238" s="305" t="s">
        <v>127</v>
      </c>
      <c r="E238" s="321" t="s">
        <v>296</v>
      </c>
      <c r="F238" s="322" t="s">
        <v>342</v>
      </c>
      <c r="G238" s="274" t="s">
        <v>129</v>
      </c>
      <c r="H238" s="280"/>
      <c r="I238" s="280"/>
    </row>
    <row r="239" spans="1:38" s="37" customFormat="1" ht="54" customHeight="1">
      <c r="A239" s="110" t="s">
        <v>78</v>
      </c>
      <c r="B239" s="104" t="s">
        <v>126</v>
      </c>
      <c r="C239" s="88" t="s">
        <v>214</v>
      </c>
      <c r="D239" s="111" t="s">
        <v>127</v>
      </c>
      <c r="E239" s="107" t="s">
        <v>417</v>
      </c>
      <c r="F239" s="2" t="s">
        <v>349</v>
      </c>
      <c r="G239" s="105"/>
      <c r="H239" s="109">
        <f>H242</f>
        <v>0</v>
      </c>
      <c r="I239" s="109">
        <f>I242</f>
        <v>0</v>
      </c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1:38" s="37" customFormat="1" ht="0.75" customHeight="1" hidden="1">
      <c r="A240" s="282" t="s">
        <v>331</v>
      </c>
      <c r="B240" s="268" t="s">
        <v>126</v>
      </c>
      <c r="C240" s="274" t="s">
        <v>214</v>
      </c>
      <c r="D240" s="305" t="s">
        <v>127</v>
      </c>
      <c r="E240" s="749" t="s">
        <v>333</v>
      </c>
      <c r="F240" s="750"/>
      <c r="G240" s="269"/>
      <c r="H240" s="304">
        <f>H241</f>
        <v>0</v>
      </c>
      <c r="I240" s="304">
        <f>I241</f>
        <v>0</v>
      </c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1:38" s="37" customFormat="1" ht="71.25" customHeight="1" hidden="1">
      <c r="A241" s="267" t="s">
        <v>134</v>
      </c>
      <c r="B241" s="268" t="s">
        <v>126</v>
      </c>
      <c r="C241" s="274" t="s">
        <v>214</v>
      </c>
      <c r="D241" s="274" t="s">
        <v>127</v>
      </c>
      <c r="E241" s="751" t="s">
        <v>332</v>
      </c>
      <c r="F241" s="752"/>
      <c r="G241" s="274" t="s">
        <v>129</v>
      </c>
      <c r="H241" s="280"/>
      <c r="I241" s="280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1:38" s="37" customFormat="1" ht="40.5" customHeight="1">
      <c r="A242" s="441" t="s">
        <v>32</v>
      </c>
      <c r="B242" s="268" t="s">
        <v>126</v>
      </c>
      <c r="C242" s="274" t="s">
        <v>214</v>
      </c>
      <c r="D242" s="305" t="s">
        <v>127</v>
      </c>
      <c r="E242" s="327" t="s">
        <v>418</v>
      </c>
      <c r="F242" s="333" t="s">
        <v>349</v>
      </c>
      <c r="G242" s="274"/>
      <c r="H242" s="280">
        <f>H243+H247</f>
        <v>0</v>
      </c>
      <c r="I242" s="280">
        <f>I243+I247</f>
        <v>0</v>
      </c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1:38" s="37" customFormat="1" ht="37.5" hidden="1">
      <c r="A243" s="281" t="s">
        <v>231</v>
      </c>
      <c r="B243" s="268" t="s">
        <v>126</v>
      </c>
      <c r="C243" s="274" t="s">
        <v>214</v>
      </c>
      <c r="D243" s="305" t="s">
        <v>127</v>
      </c>
      <c r="E243" s="753" t="s">
        <v>420</v>
      </c>
      <c r="F243" s="754"/>
      <c r="G243" s="274"/>
      <c r="H243" s="280">
        <f>H244+H245+H246</f>
        <v>0</v>
      </c>
      <c r="I243" s="280">
        <f>I244+I245+I246</f>
        <v>0</v>
      </c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1:38" s="37" customFormat="1" ht="56.25" hidden="1">
      <c r="A244" s="110" t="s">
        <v>134</v>
      </c>
      <c r="B244" s="104" t="s">
        <v>126</v>
      </c>
      <c r="C244" s="88" t="s">
        <v>214</v>
      </c>
      <c r="D244" s="111" t="s">
        <v>127</v>
      </c>
      <c r="E244" s="747" t="s">
        <v>421</v>
      </c>
      <c r="F244" s="748"/>
      <c r="G244" s="105" t="s">
        <v>129</v>
      </c>
      <c r="H244" s="109"/>
      <c r="I244" s="109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1:38" s="37" customFormat="1" ht="37.5" hidden="1">
      <c r="A245" s="326" t="s">
        <v>354</v>
      </c>
      <c r="B245" s="104" t="s">
        <v>126</v>
      </c>
      <c r="C245" s="88" t="s">
        <v>214</v>
      </c>
      <c r="D245" s="111" t="s">
        <v>127</v>
      </c>
      <c r="E245" s="747" t="s">
        <v>420</v>
      </c>
      <c r="F245" s="748"/>
      <c r="G245" s="105" t="s">
        <v>136</v>
      </c>
      <c r="H245" s="109"/>
      <c r="I245" s="109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1:38" s="37" customFormat="1" ht="37.5" hidden="1">
      <c r="A246" s="151" t="s">
        <v>137</v>
      </c>
      <c r="B246" s="104" t="s">
        <v>126</v>
      </c>
      <c r="C246" s="88" t="s">
        <v>214</v>
      </c>
      <c r="D246" s="88" t="s">
        <v>127</v>
      </c>
      <c r="E246" s="745" t="s">
        <v>419</v>
      </c>
      <c r="F246" s="746"/>
      <c r="G246" s="88" t="s">
        <v>138</v>
      </c>
      <c r="H246" s="43"/>
      <c r="I246" s="43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1:38" s="37" customFormat="1" ht="43.5" customHeight="1">
      <c r="A247" s="433" t="s">
        <v>423</v>
      </c>
      <c r="B247" s="104" t="s">
        <v>126</v>
      </c>
      <c r="C247" s="88" t="s">
        <v>214</v>
      </c>
      <c r="D247" s="88" t="s">
        <v>127</v>
      </c>
      <c r="E247" s="745" t="s">
        <v>422</v>
      </c>
      <c r="F247" s="746"/>
      <c r="G247" s="88"/>
      <c r="H247" s="43">
        <f>H248+H249+H250</f>
        <v>0</v>
      </c>
      <c r="I247" s="43">
        <f>I248+I249+I250</f>
        <v>0</v>
      </c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1:38" s="37" customFormat="1" ht="56.25">
      <c r="A248" s="110" t="s">
        <v>134</v>
      </c>
      <c r="B248" s="104" t="s">
        <v>126</v>
      </c>
      <c r="C248" s="88" t="s">
        <v>214</v>
      </c>
      <c r="D248" s="88" t="s">
        <v>127</v>
      </c>
      <c r="E248" s="745" t="s">
        <v>422</v>
      </c>
      <c r="F248" s="746"/>
      <c r="G248" s="88" t="s">
        <v>129</v>
      </c>
      <c r="H248" s="43"/>
      <c r="I248" s="43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1:38" s="37" customFormat="1" ht="16.5" customHeight="1">
      <c r="A249" s="326" t="s">
        <v>354</v>
      </c>
      <c r="B249" s="104" t="s">
        <v>126</v>
      </c>
      <c r="C249" s="88" t="s">
        <v>214</v>
      </c>
      <c r="D249" s="88" t="s">
        <v>127</v>
      </c>
      <c r="E249" s="745" t="s">
        <v>422</v>
      </c>
      <c r="F249" s="746"/>
      <c r="G249" s="88" t="s">
        <v>136</v>
      </c>
      <c r="H249" s="43"/>
      <c r="I249" s="43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1:38" s="37" customFormat="1" ht="17.25" customHeight="1">
      <c r="A250" s="114" t="s">
        <v>137</v>
      </c>
      <c r="B250" s="334" t="s">
        <v>126</v>
      </c>
      <c r="C250" s="88" t="s">
        <v>214</v>
      </c>
      <c r="D250" s="88" t="s">
        <v>127</v>
      </c>
      <c r="E250" s="745" t="s">
        <v>422</v>
      </c>
      <c r="F250" s="746"/>
      <c r="G250" s="88" t="s">
        <v>138</v>
      </c>
      <c r="H250" s="43"/>
      <c r="I250" s="43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1:9" s="29" customFormat="1" ht="18.75" hidden="1">
      <c r="A251" s="94" t="s">
        <v>216</v>
      </c>
      <c r="B251" s="180" t="s">
        <v>126</v>
      </c>
      <c r="C251" s="214">
        <v>10</v>
      </c>
      <c r="D251" s="214"/>
      <c r="E251" s="143"/>
      <c r="F251" s="18"/>
      <c r="G251" s="89"/>
      <c r="H251" s="92">
        <f>H259+H252</f>
        <v>0</v>
      </c>
      <c r="I251" s="92">
        <f>I259+I252</f>
        <v>0</v>
      </c>
    </row>
    <row r="252" spans="1:9" s="29" customFormat="1" ht="37.5" hidden="1">
      <c r="A252" s="94" t="s">
        <v>217</v>
      </c>
      <c r="B252" s="93" t="s">
        <v>126</v>
      </c>
      <c r="C252" s="215">
        <v>10</v>
      </c>
      <c r="D252" s="181" t="s">
        <v>127</v>
      </c>
      <c r="E252" s="197"/>
      <c r="F252" s="198"/>
      <c r="G252" s="181"/>
      <c r="H252" s="92">
        <f aca="true" t="shared" si="10" ref="H252:I255">H253</f>
        <v>0</v>
      </c>
      <c r="I252" s="92">
        <f t="shared" si="10"/>
        <v>0</v>
      </c>
    </row>
    <row r="253" spans="1:9" s="29" customFormat="1" ht="54" customHeight="1" hidden="1">
      <c r="A253" s="216" t="s">
        <v>277</v>
      </c>
      <c r="B253" s="96" t="s">
        <v>126</v>
      </c>
      <c r="C253" s="217">
        <v>10</v>
      </c>
      <c r="D253" s="218" t="s">
        <v>127</v>
      </c>
      <c r="E253" s="174" t="s">
        <v>425</v>
      </c>
      <c r="F253" s="145" t="s">
        <v>349</v>
      </c>
      <c r="G253" s="129"/>
      <c r="H253" s="92">
        <f t="shared" si="10"/>
        <v>0</v>
      </c>
      <c r="I253" s="92">
        <f t="shared" si="10"/>
        <v>0</v>
      </c>
    </row>
    <row r="254" spans="1:9" s="29" customFormat="1" ht="68.25" customHeight="1" hidden="1">
      <c r="A254" s="221" t="s">
        <v>311</v>
      </c>
      <c r="B254" s="104" t="s">
        <v>126</v>
      </c>
      <c r="C254" s="164">
        <v>10</v>
      </c>
      <c r="D254" s="168" t="s">
        <v>127</v>
      </c>
      <c r="E254" s="196" t="s">
        <v>426</v>
      </c>
      <c r="F254" s="135" t="s">
        <v>349</v>
      </c>
      <c r="G254" s="219"/>
      <c r="H254" s="446">
        <f t="shared" si="10"/>
        <v>0</v>
      </c>
      <c r="I254" s="446">
        <f t="shared" si="10"/>
        <v>0</v>
      </c>
    </row>
    <row r="255" spans="1:9" s="29" customFormat="1" ht="42.75" customHeight="1" hidden="1">
      <c r="A255" s="503" t="s">
        <v>428</v>
      </c>
      <c r="B255" s="104" t="s">
        <v>126</v>
      </c>
      <c r="C255" s="220">
        <v>10</v>
      </c>
      <c r="D255" s="168" t="s">
        <v>127</v>
      </c>
      <c r="E255" s="196" t="s">
        <v>427</v>
      </c>
      <c r="F255" s="135" t="s">
        <v>349</v>
      </c>
      <c r="G255" s="219"/>
      <c r="H255" s="446">
        <f t="shared" si="10"/>
        <v>0</v>
      </c>
      <c r="I255" s="446">
        <f t="shared" si="10"/>
        <v>0</v>
      </c>
    </row>
    <row r="256" spans="1:9" s="29" customFormat="1" ht="20.25" customHeight="1" hidden="1">
      <c r="A256" s="176" t="s">
        <v>218</v>
      </c>
      <c r="B256" s="104" t="s">
        <v>126</v>
      </c>
      <c r="C256" s="220">
        <v>10</v>
      </c>
      <c r="D256" s="168" t="s">
        <v>127</v>
      </c>
      <c r="E256" s="196" t="s">
        <v>427</v>
      </c>
      <c r="F256" s="135" t="s">
        <v>429</v>
      </c>
      <c r="G256" s="167"/>
      <c r="H256" s="137">
        <f>H258+H257</f>
        <v>0</v>
      </c>
      <c r="I256" s="137">
        <f>I258+I257</f>
        <v>0</v>
      </c>
    </row>
    <row r="257" spans="1:9" s="29" customFormat="1" ht="20.25" customHeight="1" hidden="1">
      <c r="A257" s="326" t="s">
        <v>354</v>
      </c>
      <c r="B257" s="104" t="s">
        <v>126</v>
      </c>
      <c r="C257" s="220">
        <v>10</v>
      </c>
      <c r="D257" s="168" t="s">
        <v>295</v>
      </c>
      <c r="E257" s="196" t="s">
        <v>430</v>
      </c>
      <c r="F257" s="135" t="s">
        <v>429</v>
      </c>
      <c r="G257" s="167" t="s">
        <v>136</v>
      </c>
      <c r="H257" s="137"/>
      <c r="I257" s="137"/>
    </row>
    <row r="258" spans="1:9" s="29" customFormat="1" ht="24.75" customHeight="1" hidden="1">
      <c r="A258" s="114" t="s">
        <v>219</v>
      </c>
      <c r="B258" s="104" t="s">
        <v>126</v>
      </c>
      <c r="C258" s="169">
        <v>10</v>
      </c>
      <c r="D258" s="168" t="s">
        <v>127</v>
      </c>
      <c r="E258" s="196" t="s">
        <v>427</v>
      </c>
      <c r="F258" s="135" t="s">
        <v>429</v>
      </c>
      <c r="G258" s="306" t="s">
        <v>220</v>
      </c>
      <c r="H258" s="43"/>
      <c r="I258" s="43"/>
    </row>
    <row r="259" spans="1:9" s="29" customFormat="1" ht="24.75" customHeight="1" hidden="1">
      <c r="A259" s="281" t="s">
        <v>334</v>
      </c>
      <c r="B259" s="268" t="s">
        <v>126</v>
      </c>
      <c r="C259" s="307">
        <v>10</v>
      </c>
      <c r="D259" s="308" t="s">
        <v>200</v>
      </c>
      <c r="E259" s="741" t="s">
        <v>450</v>
      </c>
      <c r="F259" s="742"/>
      <c r="G259" s="274"/>
      <c r="H259" s="280">
        <f>H260</f>
        <v>0</v>
      </c>
      <c r="I259" s="280">
        <f>I260</f>
        <v>0</v>
      </c>
    </row>
    <row r="260" spans="1:9" s="29" customFormat="1" ht="56.25" customHeight="1" hidden="1">
      <c r="A260" s="309" t="s">
        <v>305</v>
      </c>
      <c r="B260" s="268" t="s">
        <v>126</v>
      </c>
      <c r="C260" s="307">
        <v>10</v>
      </c>
      <c r="D260" s="274" t="s">
        <v>200</v>
      </c>
      <c r="E260" s="741" t="s">
        <v>405</v>
      </c>
      <c r="F260" s="742"/>
      <c r="G260" s="274"/>
      <c r="H260" s="280">
        <f>H261</f>
        <v>0</v>
      </c>
      <c r="I260" s="280">
        <f>I261</f>
        <v>0</v>
      </c>
    </row>
    <row r="261" spans="1:9" s="29" customFormat="1" ht="83.25" customHeight="1" hidden="1">
      <c r="A261" s="273" t="s">
        <v>306</v>
      </c>
      <c r="B261" s="268" t="s">
        <v>126</v>
      </c>
      <c r="C261" s="307">
        <v>10</v>
      </c>
      <c r="D261" s="274" t="s">
        <v>200</v>
      </c>
      <c r="E261" s="739" t="s">
        <v>451</v>
      </c>
      <c r="F261" s="740"/>
      <c r="G261" s="274"/>
      <c r="H261" s="280">
        <f>H263+H265+H267</f>
        <v>0</v>
      </c>
      <c r="I261" s="280">
        <f>I263+I265+I267</f>
        <v>0</v>
      </c>
    </row>
    <row r="262" spans="1:9" s="29" customFormat="1" ht="0.75" customHeight="1" hidden="1">
      <c r="A262" s="340" t="s">
        <v>462</v>
      </c>
      <c r="B262" s="268" t="s">
        <v>126</v>
      </c>
      <c r="C262" s="307">
        <v>10</v>
      </c>
      <c r="D262" s="274" t="s">
        <v>200</v>
      </c>
      <c r="E262" s="316" t="s">
        <v>452</v>
      </c>
      <c r="F262" s="339" t="s">
        <v>349</v>
      </c>
      <c r="G262" s="274"/>
      <c r="H262" s="280">
        <f>H263</f>
        <v>0</v>
      </c>
      <c r="I262" s="280">
        <f>I263</f>
        <v>0</v>
      </c>
    </row>
    <row r="263" spans="1:9" s="29" customFormat="1" ht="53.25" customHeight="1" hidden="1">
      <c r="A263" s="504" t="s">
        <v>17</v>
      </c>
      <c r="B263" s="268" t="s">
        <v>126</v>
      </c>
      <c r="C263" s="307">
        <v>10</v>
      </c>
      <c r="D263" s="274" t="s">
        <v>200</v>
      </c>
      <c r="E263" s="741" t="s">
        <v>18</v>
      </c>
      <c r="F263" s="742"/>
      <c r="G263" s="274"/>
      <c r="H263" s="280">
        <f>H264+H268+H270</f>
        <v>0</v>
      </c>
      <c r="I263" s="280">
        <f>I264+I268+I270</f>
        <v>0</v>
      </c>
    </row>
    <row r="264" spans="1:9" s="29" customFormat="1" ht="24.75" customHeight="1" hidden="1">
      <c r="A264" s="273" t="s">
        <v>219</v>
      </c>
      <c r="B264" s="268" t="s">
        <v>126</v>
      </c>
      <c r="C264" s="307">
        <v>10</v>
      </c>
      <c r="D264" s="287" t="s">
        <v>200</v>
      </c>
      <c r="E264" s="741" t="s">
        <v>18</v>
      </c>
      <c r="F264" s="742"/>
      <c r="G264" s="287" t="s">
        <v>220</v>
      </c>
      <c r="H264" s="280">
        <v>0</v>
      </c>
      <c r="I264" s="280">
        <v>0</v>
      </c>
    </row>
    <row r="265" spans="1:9" s="29" customFormat="1" ht="1.5" customHeight="1" hidden="1">
      <c r="A265" s="326" t="s">
        <v>346</v>
      </c>
      <c r="B265" s="268" t="s">
        <v>126</v>
      </c>
      <c r="C265" s="307">
        <v>10</v>
      </c>
      <c r="D265" s="274" t="s">
        <v>200</v>
      </c>
      <c r="E265" s="316" t="s">
        <v>344</v>
      </c>
      <c r="F265" s="317" t="s">
        <v>345</v>
      </c>
      <c r="G265" s="274"/>
      <c r="H265" s="280">
        <f>H266</f>
        <v>0</v>
      </c>
      <c r="I265" s="280">
        <f>I266</f>
        <v>0</v>
      </c>
    </row>
    <row r="266" spans="1:9" s="29" customFormat="1" ht="24.75" customHeight="1" hidden="1">
      <c r="A266" s="273" t="s">
        <v>219</v>
      </c>
      <c r="B266" s="268" t="s">
        <v>126</v>
      </c>
      <c r="C266" s="307">
        <v>10</v>
      </c>
      <c r="D266" s="287" t="s">
        <v>200</v>
      </c>
      <c r="E266" s="316" t="s">
        <v>347</v>
      </c>
      <c r="F266" s="317" t="s">
        <v>345</v>
      </c>
      <c r="G266" s="287" t="s">
        <v>220</v>
      </c>
      <c r="H266" s="280"/>
      <c r="I266" s="280"/>
    </row>
    <row r="267" spans="1:9" s="29" customFormat="1" ht="40.5" customHeight="1" hidden="1">
      <c r="A267" s="504" t="s">
        <v>20</v>
      </c>
      <c r="B267" s="268" t="s">
        <v>126</v>
      </c>
      <c r="C267" s="307">
        <v>10</v>
      </c>
      <c r="D267" s="274" t="s">
        <v>200</v>
      </c>
      <c r="E267" s="316" t="s">
        <v>452</v>
      </c>
      <c r="F267" s="505" t="s">
        <v>21</v>
      </c>
      <c r="G267" s="274"/>
      <c r="H267" s="280"/>
      <c r="I267" s="280"/>
    </row>
    <row r="268" spans="1:9" s="29" customFormat="1" ht="24.75" customHeight="1" hidden="1">
      <c r="A268" s="273" t="s">
        <v>219</v>
      </c>
      <c r="B268" s="268" t="s">
        <v>126</v>
      </c>
      <c r="C268" s="307">
        <v>10</v>
      </c>
      <c r="D268" s="287" t="s">
        <v>200</v>
      </c>
      <c r="E268" s="316" t="s">
        <v>452</v>
      </c>
      <c r="F268" s="505" t="s">
        <v>21</v>
      </c>
      <c r="G268" s="287" t="s">
        <v>220</v>
      </c>
      <c r="H268" s="280">
        <v>0</v>
      </c>
      <c r="I268" s="280">
        <v>0</v>
      </c>
    </row>
    <row r="269" spans="1:9" s="29" customFormat="1" ht="34.5" customHeight="1" hidden="1">
      <c r="A269" s="506" t="s">
        <v>22</v>
      </c>
      <c r="B269" s="268" t="s">
        <v>126</v>
      </c>
      <c r="C269" s="307">
        <v>10</v>
      </c>
      <c r="D269" s="274" t="s">
        <v>200</v>
      </c>
      <c r="E269" s="316" t="s">
        <v>452</v>
      </c>
      <c r="F269" s="505" t="s">
        <v>23</v>
      </c>
      <c r="G269" s="274"/>
      <c r="H269" s="280"/>
      <c r="I269" s="280"/>
    </row>
    <row r="270" spans="1:9" s="29" customFormat="1" ht="24.75" customHeight="1" hidden="1">
      <c r="A270" s="273" t="s">
        <v>219</v>
      </c>
      <c r="B270" s="268" t="s">
        <v>126</v>
      </c>
      <c r="C270" s="307">
        <v>10</v>
      </c>
      <c r="D270" s="274" t="s">
        <v>200</v>
      </c>
      <c r="E270" s="316" t="s">
        <v>452</v>
      </c>
      <c r="F270" s="505" t="s">
        <v>23</v>
      </c>
      <c r="G270" s="287" t="s">
        <v>220</v>
      </c>
      <c r="H270" s="280">
        <v>0</v>
      </c>
      <c r="I270" s="280">
        <v>0</v>
      </c>
    </row>
    <row r="271" spans="1:38" s="33" customFormat="1" ht="18.75">
      <c r="A271" s="115" t="s">
        <v>224</v>
      </c>
      <c r="B271" s="93" t="s">
        <v>126</v>
      </c>
      <c r="C271" s="132">
        <v>11</v>
      </c>
      <c r="D271" s="116"/>
      <c r="E271" s="130"/>
      <c r="F271" s="131"/>
      <c r="G271" s="136"/>
      <c r="H271" s="119">
        <f aca="true" t="shared" si="11" ref="H271:I273">+H272</f>
        <v>5</v>
      </c>
      <c r="I271" s="119">
        <f t="shared" si="11"/>
        <v>5</v>
      </c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</row>
    <row r="272" spans="1:38" s="33" customFormat="1" ht="22.5" customHeight="1">
      <c r="A272" s="310" t="s">
        <v>335</v>
      </c>
      <c r="B272" s="210" t="s">
        <v>126</v>
      </c>
      <c r="C272" s="132">
        <v>11</v>
      </c>
      <c r="D272" s="116" t="s">
        <v>127</v>
      </c>
      <c r="E272" s="222"/>
      <c r="F272" s="113"/>
      <c r="G272" s="136"/>
      <c r="H272" s="119">
        <f t="shared" si="11"/>
        <v>5</v>
      </c>
      <c r="I272" s="119">
        <f t="shared" si="11"/>
        <v>5</v>
      </c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</row>
    <row r="273" spans="1:38" s="51" customFormat="1" ht="75">
      <c r="A273" s="209" t="s">
        <v>24</v>
      </c>
      <c r="B273" s="93" t="s">
        <v>126</v>
      </c>
      <c r="C273" s="93" t="s">
        <v>225</v>
      </c>
      <c r="D273" s="116" t="s">
        <v>127</v>
      </c>
      <c r="E273" s="222" t="s">
        <v>453</v>
      </c>
      <c r="F273" s="113" t="s">
        <v>349</v>
      </c>
      <c r="G273" s="118"/>
      <c r="H273" s="119">
        <f t="shared" si="11"/>
        <v>5</v>
      </c>
      <c r="I273" s="119">
        <f t="shared" si="11"/>
        <v>5</v>
      </c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</row>
    <row r="274" spans="1:38" s="33" customFormat="1" ht="81" customHeight="1">
      <c r="A274" s="110" t="s">
        <v>25</v>
      </c>
      <c r="B274" s="88" t="s">
        <v>126</v>
      </c>
      <c r="C274" s="88" t="s">
        <v>225</v>
      </c>
      <c r="D274" s="111" t="s">
        <v>127</v>
      </c>
      <c r="E274" s="30" t="s">
        <v>454</v>
      </c>
      <c r="F274" s="2" t="s">
        <v>349</v>
      </c>
      <c r="G274" s="136"/>
      <c r="H274" s="43">
        <f>+H276+H278</f>
        <v>5</v>
      </c>
      <c r="I274" s="43">
        <f>+I276+I278</f>
        <v>5</v>
      </c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</row>
    <row r="275" spans="1:38" s="33" customFormat="1" ht="37.5">
      <c r="A275" s="510" t="s">
        <v>175</v>
      </c>
      <c r="B275" s="88" t="s">
        <v>126</v>
      </c>
      <c r="C275" s="88" t="s">
        <v>225</v>
      </c>
      <c r="D275" s="111" t="s">
        <v>127</v>
      </c>
      <c r="E275" s="30" t="s">
        <v>455</v>
      </c>
      <c r="F275" s="2" t="s">
        <v>349</v>
      </c>
      <c r="G275" s="136"/>
      <c r="H275" s="43">
        <f>H276</f>
        <v>5</v>
      </c>
      <c r="I275" s="43">
        <f>I276</f>
        <v>5</v>
      </c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</row>
    <row r="276" spans="1:38" s="33" customFormat="1" ht="54">
      <c r="A276" s="338" t="s">
        <v>456</v>
      </c>
      <c r="B276" s="88" t="s">
        <v>126</v>
      </c>
      <c r="C276" s="88" t="s">
        <v>225</v>
      </c>
      <c r="D276" s="111" t="s">
        <v>127</v>
      </c>
      <c r="E276" s="30" t="s">
        <v>455</v>
      </c>
      <c r="F276" s="2" t="s">
        <v>457</v>
      </c>
      <c r="G276" s="136"/>
      <c r="H276" s="43">
        <f>+H277</f>
        <v>5</v>
      </c>
      <c r="I276" s="43">
        <f>+I277</f>
        <v>5</v>
      </c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</row>
    <row r="277" spans="1:38" s="33" customFormat="1" ht="18" customHeight="1">
      <c r="A277" s="326" t="s">
        <v>354</v>
      </c>
      <c r="B277" s="88" t="s">
        <v>126</v>
      </c>
      <c r="C277" s="88" t="s">
        <v>225</v>
      </c>
      <c r="D277" s="111" t="s">
        <v>127</v>
      </c>
      <c r="E277" s="30" t="s">
        <v>455</v>
      </c>
      <c r="F277" s="2" t="s">
        <v>457</v>
      </c>
      <c r="G277" s="136" t="s">
        <v>136</v>
      </c>
      <c r="H277" s="43">
        <v>5</v>
      </c>
      <c r="I277" s="43">
        <v>5</v>
      </c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</row>
    <row r="278" spans="1:38" s="33" customFormat="1" ht="37.5" hidden="1">
      <c r="A278" s="114" t="s">
        <v>290</v>
      </c>
      <c r="B278" s="88" t="s">
        <v>126</v>
      </c>
      <c r="C278" s="88" t="s">
        <v>225</v>
      </c>
      <c r="D278" s="111" t="s">
        <v>127</v>
      </c>
      <c r="E278" s="225" t="s">
        <v>297</v>
      </c>
      <c r="F278" s="2" t="s">
        <v>239</v>
      </c>
      <c r="G278" s="136"/>
      <c r="H278" s="43">
        <f>+H279</f>
        <v>0</v>
      </c>
      <c r="I278" s="43">
        <f>+I279</f>
        <v>0</v>
      </c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</row>
    <row r="279" spans="1:38" s="33" customFormat="1" ht="37.5" hidden="1">
      <c r="A279" s="326" t="s">
        <v>354</v>
      </c>
      <c r="B279" s="8" t="s">
        <v>126</v>
      </c>
      <c r="C279" s="23" t="s">
        <v>225</v>
      </c>
      <c r="D279" s="23" t="s">
        <v>127</v>
      </c>
      <c r="E279" s="30" t="s">
        <v>298</v>
      </c>
      <c r="F279" s="2" t="s">
        <v>239</v>
      </c>
      <c r="G279" s="52" t="s">
        <v>136</v>
      </c>
      <c r="H279" s="43"/>
      <c r="I279" s="43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</row>
    <row r="280" spans="1:38" s="33" customFormat="1" ht="18.75">
      <c r="A280" s="261" t="s">
        <v>312</v>
      </c>
      <c r="B280" s="234" t="s">
        <v>126</v>
      </c>
      <c r="C280" s="234" t="s">
        <v>196</v>
      </c>
      <c r="D280" s="262"/>
      <c r="E280" s="743"/>
      <c r="F280" s="744"/>
      <c r="G280" s="234"/>
      <c r="H280" s="263">
        <f aca="true" t="shared" si="12" ref="H280:I282">H281</f>
        <v>3</v>
      </c>
      <c r="I280" s="263">
        <f t="shared" si="12"/>
        <v>3</v>
      </c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</row>
    <row r="281" spans="1:38" s="33" customFormat="1" ht="37.5">
      <c r="A281" s="86" t="s">
        <v>313</v>
      </c>
      <c r="B281" s="8" t="s">
        <v>126</v>
      </c>
      <c r="C281" s="8" t="s">
        <v>196</v>
      </c>
      <c r="D281" s="23" t="s">
        <v>127</v>
      </c>
      <c r="E281" s="737"/>
      <c r="F281" s="738"/>
      <c r="G281" s="8"/>
      <c r="H281" s="38">
        <f t="shared" si="12"/>
        <v>3</v>
      </c>
      <c r="I281" s="38">
        <f t="shared" si="12"/>
        <v>3</v>
      </c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</row>
    <row r="282" spans="1:38" s="33" customFormat="1" ht="56.25">
      <c r="A282" s="209" t="s">
        <v>26</v>
      </c>
      <c r="B282" s="8" t="s">
        <v>126</v>
      </c>
      <c r="C282" s="8" t="s">
        <v>196</v>
      </c>
      <c r="D282" s="23" t="s">
        <v>127</v>
      </c>
      <c r="E282" s="737" t="s">
        <v>459</v>
      </c>
      <c r="F282" s="738"/>
      <c r="G282" s="8"/>
      <c r="H282" s="38">
        <f t="shared" si="12"/>
        <v>3</v>
      </c>
      <c r="I282" s="38">
        <f t="shared" si="12"/>
        <v>3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</row>
    <row r="283" spans="1:38" s="33" customFormat="1" ht="75">
      <c r="A283" s="110" t="s">
        <v>79</v>
      </c>
      <c r="B283" s="8" t="s">
        <v>126</v>
      </c>
      <c r="C283" s="8" t="s">
        <v>196</v>
      </c>
      <c r="D283" s="23" t="s">
        <v>127</v>
      </c>
      <c r="E283" s="737" t="s">
        <v>460</v>
      </c>
      <c r="F283" s="738"/>
      <c r="G283" s="8"/>
      <c r="H283" s="38">
        <f>H285</f>
        <v>3</v>
      </c>
      <c r="I283" s="38">
        <f>I285</f>
        <v>3</v>
      </c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</row>
    <row r="284" spans="1:38" s="33" customFormat="1" ht="25.5" customHeight="1">
      <c r="A284" s="510" t="s">
        <v>176</v>
      </c>
      <c r="B284" s="8" t="s">
        <v>126</v>
      </c>
      <c r="C284" s="8" t="s">
        <v>196</v>
      </c>
      <c r="D284" s="23" t="s">
        <v>127</v>
      </c>
      <c r="E284" s="331" t="s">
        <v>458</v>
      </c>
      <c r="F284" s="52" t="s">
        <v>349</v>
      </c>
      <c r="G284" s="8"/>
      <c r="H284" s="38">
        <f>H285</f>
        <v>3</v>
      </c>
      <c r="I284" s="38">
        <f>I285</f>
        <v>3</v>
      </c>
      <c r="J284" s="32" t="s">
        <v>177</v>
      </c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</row>
    <row r="285" spans="1:38" s="33" customFormat="1" ht="25.5" customHeight="1">
      <c r="A285" s="86" t="s">
        <v>291</v>
      </c>
      <c r="B285" s="8" t="s">
        <v>126</v>
      </c>
      <c r="C285" s="8" t="s">
        <v>196</v>
      </c>
      <c r="D285" s="23" t="s">
        <v>127</v>
      </c>
      <c r="E285" s="737" t="s">
        <v>461</v>
      </c>
      <c r="F285" s="738"/>
      <c r="G285" s="8"/>
      <c r="H285" s="38">
        <f>H286</f>
        <v>3</v>
      </c>
      <c r="I285" s="38">
        <f>I286</f>
        <v>3</v>
      </c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</row>
    <row r="286" spans="1:38" s="33" customFormat="1" ht="27" customHeight="1">
      <c r="A286" s="86" t="s">
        <v>293</v>
      </c>
      <c r="B286" s="8" t="s">
        <v>126</v>
      </c>
      <c r="C286" s="8" t="s">
        <v>196</v>
      </c>
      <c r="D286" s="23" t="s">
        <v>127</v>
      </c>
      <c r="E286" s="737" t="s">
        <v>461</v>
      </c>
      <c r="F286" s="738"/>
      <c r="G286" s="8" t="s">
        <v>292</v>
      </c>
      <c r="H286" s="38">
        <v>3</v>
      </c>
      <c r="I286" s="38">
        <v>3</v>
      </c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</row>
    <row r="287" spans="1:38" s="33" customFormat="1" ht="18.75">
      <c r="A287" s="7"/>
      <c r="B287" s="9"/>
      <c r="C287" s="9"/>
      <c r="D287" s="53"/>
      <c r="E287" s="54"/>
      <c r="F287" s="55"/>
      <c r="G287" s="9"/>
      <c r="H287" s="56"/>
      <c r="I287" s="31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</row>
    <row r="288" spans="1:38" s="33" customFormat="1" ht="18.75">
      <c r="A288" s="7"/>
      <c r="B288" s="9"/>
      <c r="C288" s="9"/>
      <c r="D288" s="53"/>
      <c r="E288" s="54"/>
      <c r="F288" s="55"/>
      <c r="G288" s="9"/>
      <c r="H288" s="56"/>
      <c r="I288" s="31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</row>
    <row r="289" spans="1:38" s="33" customFormat="1" ht="18.75">
      <c r="A289" s="7"/>
      <c r="B289" s="9"/>
      <c r="C289" s="9"/>
      <c r="D289" s="53"/>
      <c r="E289" s="54"/>
      <c r="F289" s="55"/>
      <c r="G289" s="9"/>
      <c r="H289" s="56"/>
      <c r="I289" s="31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</row>
    <row r="290" spans="1:38" s="33" customFormat="1" ht="18.75">
      <c r="A290" s="7"/>
      <c r="B290" s="9"/>
      <c r="C290" s="9"/>
      <c r="D290" s="53"/>
      <c r="E290" s="54"/>
      <c r="F290" s="55"/>
      <c r="G290" s="9"/>
      <c r="H290" s="56"/>
      <c r="I290" s="31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</row>
    <row r="291" spans="1:38" s="33" customFormat="1" ht="18.75">
      <c r="A291" s="7"/>
      <c r="B291" s="9"/>
      <c r="C291" s="9"/>
      <c r="D291" s="53"/>
      <c r="E291" s="54"/>
      <c r="F291" s="55"/>
      <c r="G291" s="9"/>
      <c r="H291" s="56"/>
      <c r="I291" s="31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</row>
    <row r="292" spans="1:38" s="33" customFormat="1" ht="18.75">
      <c r="A292" s="7"/>
      <c r="B292" s="9"/>
      <c r="C292" s="9"/>
      <c r="D292" s="53"/>
      <c r="E292" s="54"/>
      <c r="F292" s="55"/>
      <c r="G292" s="9"/>
      <c r="H292" s="56"/>
      <c r="I292" s="31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</row>
    <row r="293" spans="1:38" s="33" customFormat="1" ht="18.75">
      <c r="A293" s="7"/>
      <c r="B293" s="9"/>
      <c r="C293" s="9"/>
      <c r="D293" s="53"/>
      <c r="E293" s="54"/>
      <c r="F293" s="55"/>
      <c r="G293" s="9"/>
      <c r="H293" s="56"/>
      <c r="I293" s="31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</row>
    <row r="294" spans="1:38" s="33" customFormat="1" ht="18.75">
      <c r="A294" s="7"/>
      <c r="B294" s="9"/>
      <c r="C294" s="9"/>
      <c r="D294" s="53"/>
      <c r="E294" s="54"/>
      <c r="F294" s="55"/>
      <c r="G294" s="9"/>
      <c r="H294" s="56"/>
      <c r="I294" s="31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</row>
    <row r="295" spans="1:38" s="33" customFormat="1" ht="18.75">
      <c r="A295" s="7"/>
      <c r="B295" s="9"/>
      <c r="C295" s="9"/>
      <c r="D295" s="53"/>
      <c r="E295" s="54"/>
      <c r="F295" s="55"/>
      <c r="G295" s="9"/>
      <c r="H295" s="56"/>
      <c r="I295" s="31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</row>
    <row r="296" spans="1:38" s="33" customFormat="1" ht="18.75">
      <c r="A296" s="7"/>
      <c r="B296" s="9"/>
      <c r="C296" s="9"/>
      <c r="D296" s="53"/>
      <c r="E296" s="54"/>
      <c r="F296" s="55"/>
      <c r="G296" s="9"/>
      <c r="H296" s="56"/>
      <c r="I296" s="31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</row>
    <row r="297" spans="1:38" s="33" customFormat="1" ht="18.75">
      <c r="A297" s="7"/>
      <c r="B297" s="9"/>
      <c r="C297" s="9"/>
      <c r="D297" s="53"/>
      <c r="E297" s="54"/>
      <c r="F297" s="55"/>
      <c r="G297" s="9"/>
      <c r="H297" s="56"/>
      <c r="I297" s="31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</row>
    <row r="298" spans="1:38" s="33" customFormat="1" ht="18.75">
      <c r="A298" s="7"/>
      <c r="B298" s="9"/>
      <c r="C298" s="9"/>
      <c r="D298" s="53"/>
      <c r="E298" s="54"/>
      <c r="F298" s="55"/>
      <c r="G298" s="9"/>
      <c r="H298" s="56"/>
      <c r="I298" s="31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</row>
    <row r="299" spans="1:38" s="33" customFormat="1" ht="18.75">
      <c r="A299" s="7"/>
      <c r="B299" s="9"/>
      <c r="C299" s="9"/>
      <c r="D299" s="53"/>
      <c r="E299" s="54"/>
      <c r="F299" s="55"/>
      <c r="G299" s="9"/>
      <c r="H299" s="56"/>
      <c r="I299" s="31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</row>
    <row r="300" spans="1:38" s="33" customFormat="1" ht="18.75">
      <c r="A300" s="7"/>
      <c r="B300" s="9"/>
      <c r="C300" s="9"/>
      <c r="D300" s="53"/>
      <c r="E300" s="54"/>
      <c r="F300" s="55"/>
      <c r="G300" s="9"/>
      <c r="H300" s="56"/>
      <c r="I300" s="31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</row>
    <row r="301" spans="1:38" s="33" customFormat="1" ht="18.75">
      <c r="A301" s="7"/>
      <c r="B301" s="9"/>
      <c r="C301" s="9"/>
      <c r="D301" s="53"/>
      <c r="E301" s="54"/>
      <c r="F301" s="55"/>
      <c r="G301" s="9"/>
      <c r="H301" s="56"/>
      <c r="I301" s="31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</row>
    <row r="302" spans="1:38" s="33" customFormat="1" ht="18.75">
      <c r="A302" s="7"/>
      <c r="B302" s="9"/>
      <c r="C302" s="9"/>
      <c r="D302" s="53"/>
      <c r="E302" s="54"/>
      <c r="F302" s="55"/>
      <c r="G302" s="9"/>
      <c r="H302" s="56"/>
      <c r="I302" s="31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</row>
    <row r="303" spans="1:38" s="33" customFormat="1" ht="18.75">
      <c r="A303" s="7"/>
      <c r="B303" s="9"/>
      <c r="C303" s="9"/>
      <c r="D303" s="53"/>
      <c r="E303" s="54"/>
      <c r="F303" s="55"/>
      <c r="G303" s="9"/>
      <c r="H303" s="56"/>
      <c r="I303" s="31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</row>
    <row r="304" spans="1:38" s="33" customFormat="1" ht="18.75">
      <c r="A304" s="7"/>
      <c r="B304" s="9"/>
      <c r="C304" s="9"/>
      <c r="D304" s="53"/>
      <c r="E304" s="54"/>
      <c r="F304" s="55"/>
      <c r="G304" s="9"/>
      <c r="H304" s="56"/>
      <c r="I304" s="31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</row>
    <row r="305" spans="1:38" s="33" customFormat="1" ht="18.75">
      <c r="A305" s="7"/>
      <c r="B305" s="9"/>
      <c r="C305" s="9"/>
      <c r="D305" s="53"/>
      <c r="E305" s="54"/>
      <c r="F305" s="55"/>
      <c r="G305" s="9"/>
      <c r="H305" s="56"/>
      <c r="I305" s="31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</row>
    <row r="306" spans="1:38" s="33" customFormat="1" ht="18.75">
      <c r="A306" s="7"/>
      <c r="B306" s="9"/>
      <c r="C306" s="9"/>
      <c r="D306" s="53"/>
      <c r="E306" s="54"/>
      <c r="F306" s="55"/>
      <c r="G306" s="9"/>
      <c r="H306" s="56"/>
      <c r="I306" s="31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</row>
    <row r="307" spans="1:38" s="33" customFormat="1" ht="18.75">
      <c r="A307" s="7"/>
      <c r="B307" s="9"/>
      <c r="C307" s="9"/>
      <c r="D307" s="53"/>
      <c r="E307" s="54"/>
      <c r="F307" s="55"/>
      <c r="G307" s="9"/>
      <c r="H307" s="56"/>
      <c r="I307" s="31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</row>
    <row r="308" spans="1:38" s="33" customFormat="1" ht="18.75">
      <c r="A308" s="7"/>
      <c r="B308" s="9"/>
      <c r="C308" s="9"/>
      <c r="D308" s="53"/>
      <c r="E308" s="54"/>
      <c r="F308" s="55"/>
      <c r="G308" s="9"/>
      <c r="H308" s="56"/>
      <c r="I308" s="31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</row>
    <row r="309" spans="1:38" s="33" customFormat="1" ht="18.75">
      <c r="A309" s="7"/>
      <c r="B309" s="9"/>
      <c r="C309" s="9"/>
      <c r="D309" s="53"/>
      <c r="E309" s="54"/>
      <c r="F309" s="55"/>
      <c r="G309" s="9"/>
      <c r="H309" s="56"/>
      <c r="I309" s="31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</row>
    <row r="310" spans="1:38" s="33" customFormat="1" ht="18.75">
      <c r="A310" s="7"/>
      <c r="B310" s="9"/>
      <c r="C310" s="9"/>
      <c r="D310" s="53"/>
      <c r="E310" s="54"/>
      <c r="F310" s="55"/>
      <c r="G310" s="9"/>
      <c r="H310" s="56"/>
      <c r="I310" s="31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</row>
    <row r="311" spans="1:38" s="33" customFormat="1" ht="18.75">
      <c r="A311" s="7"/>
      <c r="B311" s="9"/>
      <c r="C311" s="9"/>
      <c r="D311" s="53"/>
      <c r="E311" s="54"/>
      <c r="F311" s="55"/>
      <c r="G311" s="9"/>
      <c r="H311" s="56"/>
      <c r="I311" s="31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</row>
    <row r="312" spans="1:38" s="33" customFormat="1" ht="18.75">
      <c r="A312" s="7"/>
      <c r="B312" s="9"/>
      <c r="C312" s="9"/>
      <c r="D312" s="53"/>
      <c r="E312" s="54"/>
      <c r="F312" s="55"/>
      <c r="G312" s="9"/>
      <c r="H312" s="56"/>
      <c r="I312" s="31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</row>
    <row r="313" spans="1:38" s="33" customFormat="1" ht="18.75">
      <c r="A313" s="7"/>
      <c r="B313" s="9"/>
      <c r="C313" s="9"/>
      <c r="D313" s="53"/>
      <c r="E313" s="54"/>
      <c r="F313" s="55"/>
      <c r="G313" s="9"/>
      <c r="H313" s="56"/>
      <c r="I313" s="31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</row>
    <row r="314" spans="1:38" s="33" customFormat="1" ht="18.75">
      <c r="A314" s="7"/>
      <c r="B314" s="9"/>
      <c r="C314" s="9"/>
      <c r="D314" s="53"/>
      <c r="E314" s="54"/>
      <c r="F314" s="55"/>
      <c r="G314" s="9"/>
      <c r="H314" s="56"/>
      <c r="I314" s="31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</row>
    <row r="315" spans="1:38" s="33" customFormat="1" ht="18.75">
      <c r="A315" s="7"/>
      <c r="B315" s="9"/>
      <c r="C315" s="9"/>
      <c r="D315" s="53"/>
      <c r="E315" s="54"/>
      <c r="F315" s="55"/>
      <c r="G315" s="9"/>
      <c r="H315" s="56"/>
      <c r="I315" s="31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</row>
    <row r="316" spans="1:38" s="33" customFormat="1" ht="18.75">
      <c r="A316" s="7"/>
      <c r="B316" s="9"/>
      <c r="C316" s="9"/>
      <c r="D316" s="53"/>
      <c r="E316" s="54"/>
      <c r="F316" s="55"/>
      <c r="G316" s="9"/>
      <c r="H316" s="56"/>
      <c r="I316" s="31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</row>
    <row r="317" spans="1:38" s="33" customFormat="1" ht="18.75">
      <c r="A317" s="7"/>
      <c r="B317" s="9"/>
      <c r="C317" s="9"/>
      <c r="D317" s="53"/>
      <c r="E317" s="54"/>
      <c r="F317" s="55"/>
      <c r="G317" s="9"/>
      <c r="H317" s="56"/>
      <c r="I317" s="31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</row>
  </sheetData>
  <sheetProtection/>
  <mergeCells count="73">
    <mergeCell ref="A1:H1"/>
    <mergeCell ref="A2:H2"/>
    <mergeCell ref="A3:H3"/>
    <mergeCell ref="A4:H4"/>
    <mergeCell ref="A5:H5"/>
    <mergeCell ref="A6:G6"/>
    <mergeCell ref="A7:G7"/>
    <mergeCell ref="A8:H8"/>
    <mergeCell ref="E51:F51"/>
    <mergeCell ref="E57:F57"/>
    <mergeCell ref="E80:F80"/>
    <mergeCell ref="E82:F82"/>
    <mergeCell ref="E83:F83"/>
    <mergeCell ref="E100:F100"/>
    <mergeCell ref="E102:F102"/>
    <mergeCell ref="E103:F103"/>
    <mergeCell ref="E105:F105"/>
    <mergeCell ref="E106:F106"/>
    <mergeCell ref="E107:F107"/>
    <mergeCell ref="E109:F109"/>
    <mergeCell ref="E117:F117"/>
    <mergeCell ref="E118:F118"/>
    <mergeCell ref="E119:F119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40:F140"/>
    <mergeCell ref="E141:F141"/>
    <mergeCell ref="E162:F162"/>
    <mergeCell ref="E164:F164"/>
    <mergeCell ref="E165:F165"/>
    <mergeCell ref="E166:F166"/>
    <mergeCell ref="E167:F167"/>
    <mergeCell ref="E170:F170"/>
    <mergeCell ref="E171:F171"/>
    <mergeCell ref="E173:F173"/>
    <mergeCell ref="E174:F174"/>
    <mergeCell ref="E175:F175"/>
    <mergeCell ref="E176:F176"/>
    <mergeCell ref="E181:F181"/>
    <mergeCell ref="E185:F185"/>
    <mergeCell ref="E186:F186"/>
    <mergeCell ref="E187:F187"/>
    <mergeCell ref="E207:F207"/>
    <mergeCell ref="E208:F208"/>
    <mergeCell ref="E233:F233"/>
    <mergeCell ref="E234:F234"/>
    <mergeCell ref="E240:F240"/>
    <mergeCell ref="E241:F241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9:F259"/>
    <mergeCell ref="E260:F260"/>
    <mergeCell ref="E261:F261"/>
    <mergeCell ref="E263:F263"/>
    <mergeCell ref="E286:F286"/>
    <mergeCell ref="E264:F264"/>
    <mergeCell ref="E280:F280"/>
    <mergeCell ref="E281:F281"/>
    <mergeCell ref="E282:F282"/>
    <mergeCell ref="E283:F283"/>
    <mergeCell ref="E285:F285"/>
  </mergeCells>
  <hyperlinks>
    <hyperlink ref="A80" r:id="rId1" display="consultantplus://offline/ref=C6EF3AE28B6C46D1117CBBA251A07B11C6C7C5768D67618A03322DA1BBA42282C9440EEF08E6CC4340053CU6VAM"/>
    <hyperlink ref="A137" r:id="rId2" display="consultantplus://offline/ref=C6EF3AE28B6C46D1117CBBA251A07B11C6C7C5768D67668B05322DA1BBA42282C9440EEF08E6CC43400635U6VBM"/>
    <hyperlink ref="A100" r:id="rId3" display="consultantplus://offline/ref=C6EF3AE28B6C46D1117CBBA251A07B11C6C7C5768D6761820E322DA1BBA42282C9440EEF08E6CC43400235U6VEM"/>
  </hyperlinks>
  <printOptions/>
  <pageMargins left="0.7086614173228347" right="0.1968503937007874" top="0.2362204724409449" bottom="0.1968503937007874" header="0.1968503937007874" footer="0.1968503937007874"/>
  <pageSetup horizontalDpi="600" verticalDpi="600" orientation="portrait" paperSize="9" scale="50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9.140625" style="448" customWidth="1"/>
    <col min="2" max="2" width="80.00390625" style="448" customWidth="1"/>
    <col min="3" max="3" width="17.140625" style="451" customWidth="1"/>
    <col min="4" max="4" width="13.00390625" style="448" customWidth="1"/>
    <col min="5" max="5" width="15.00390625" style="448" customWidth="1"/>
    <col min="6" max="16384" width="9.140625" style="448" customWidth="1"/>
  </cols>
  <sheetData>
    <row r="1" spans="1:7" s="60" customFormat="1" ht="15.75" customHeight="1">
      <c r="A1" s="726" t="s">
        <v>621</v>
      </c>
      <c r="B1" s="726"/>
      <c r="C1" s="726"/>
      <c r="D1" s="70"/>
      <c r="E1" s="70"/>
      <c r="F1" s="70"/>
      <c r="G1" s="70"/>
    </row>
    <row r="2" spans="1:7" s="60" customFormat="1" ht="15.75" customHeight="1">
      <c r="A2" s="726" t="s">
        <v>67</v>
      </c>
      <c r="B2" s="726"/>
      <c r="C2" s="726"/>
      <c r="D2" s="70"/>
      <c r="E2" s="70"/>
      <c r="F2" s="70"/>
      <c r="G2" s="70"/>
    </row>
    <row r="3" spans="1:7" s="60" customFormat="1" ht="15.75" customHeight="1">
      <c r="A3" s="726" t="s">
        <v>664</v>
      </c>
      <c r="B3" s="726"/>
      <c r="C3" s="726"/>
      <c r="D3" s="70"/>
      <c r="E3" s="70"/>
      <c r="F3" s="70"/>
      <c r="G3" s="70"/>
    </row>
    <row r="4" spans="1:7" s="61" customFormat="1" ht="16.5" customHeight="1">
      <c r="A4" s="723" t="s">
        <v>68</v>
      </c>
      <c r="B4" s="723"/>
      <c r="C4" s="723"/>
      <c r="D4" s="71"/>
      <c r="E4" s="71"/>
      <c r="F4" s="71"/>
      <c r="G4" s="71"/>
    </row>
    <row r="5" spans="1:7" s="61" customFormat="1" ht="16.5" customHeight="1">
      <c r="A5" s="723" t="s">
        <v>622</v>
      </c>
      <c r="B5" s="723"/>
      <c r="C5" s="723"/>
      <c r="D5" s="71"/>
      <c r="E5" s="71"/>
      <c r="F5" s="71"/>
      <c r="G5" s="71"/>
    </row>
    <row r="6" spans="2:3" ht="15">
      <c r="B6" s="449"/>
      <c r="C6" s="450"/>
    </row>
    <row r="8" spans="1:5" ht="27" customHeight="1">
      <c r="A8" s="794" t="s">
        <v>183</v>
      </c>
      <c r="B8" s="794"/>
      <c r="C8" s="794"/>
      <c r="D8" s="794"/>
      <c r="E8" s="794"/>
    </row>
    <row r="9" spans="1:5" ht="14.25" customHeight="1">
      <c r="A9" s="793" t="s">
        <v>623</v>
      </c>
      <c r="B9" s="793"/>
      <c r="C9" s="793"/>
      <c r="D9" s="793"/>
      <c r="E9" s="793"/>
    </row>
    <row r="10" spans="1:2" ht="18.75">
      <c r="A10" s="453"/>
      <c r="B10" s="452"/>
    </row>
    <row r="11" spans="1:2" ht="15.75">
      <c r="A11" s="453"/>
      <c r="B11" s="454"/>
    </row>
    <row r="12" ht="18.75">
      <c r="B12" s="455" t="s">
        <v>184</v>
      </c>
    </row>
    <row r="13" spans="1:3" ht="15.75">
      <c r="A13" s="456"/>
      <c r="C13" s="457" t="s">
        <v>276</v>
      </c>
    </row>
    <row r="14" spans="1:5" ht="63" customHeight="1">
      <c r="A14" s="458" t="s">
        <v>185</v>
      </c>
      <c r="B14" s="458" t="s">
        <v>186</v>
      </c>
      <c r="C14" s="459" t="s">
        <v>626</v>
      </c>
      <c r="D14" s="459" t="s">
        <v>624</v>
      </c>
      <c r="E14" s="459" t="s">
        <v>625</v>
      </c>
    </row>
    <row r="15" spans="1:5" ht="15.75">
      <c r="A15" s="458">
        <v>1</v>
      </c>
      <c r="B15" s="460" t="s">
        <v>187</v>
      </c>
      <c r="C15" s="461" t="s">
        <v>286</v>
      </c>
      <c r="D15" s="461" t="s">
        <v>286</v>
      </c>
      <c r="E15" s="461" t="s">
        <v>286</v>
      </c>
    </row>
    <row r="16" spans="1:5" ht="31.5">
      <c r="A16" s="458">
        <v>2</v>
      </c>
      <c r="B16" s="460" t="s">
        <v>188</v>
      </c>
      <c r="C16" s="461">
        <v>0</v>
      </c>
      <c r="D16" s="461">
        <v>0</v>
      </c>
      <c r="E16" s="461">
        <v>0</v>
      </c>
    </row>
    <row r="17" spans="1:5" ht="15.75">
      <c r="A17" s="458">
        <v>3</v>
      </c>
      <c r="B17" s="460" t="s">
        <v>189</v>
      </c>
      <c r="C17" s="461"/>
      <c r="D17" s="703"/>
      <c r="E17" s="703"/>
    </row>
    <row r="18" spans="1:5" ht="15.75">
      <c r="A18" s="458"/>
      <c r="B18" s="460" t="s">
        <v>190</v>
      </c>
      <c r="C18" s="462">
        <f>+C16+C17</f>
        <v>0</v>
      </c>
      <c r="D18" s="462">
        <f>+D16+D17</f>
        <v>0</v>
      </c>
      <c r="E18" s="462">
        <f>+E16+E17</f>
        <v>0</v>
      </c>
    </row>
    <row r="19" ht="15.75">
      <c r="A19" s="456"/>
    </row>
    <row r="20" ht="15.75">
      <c r="A20" s="456"/>
    </row>
    <row r="21" spans="1:2" ht="18.75">
      <c r="A21" s="456"/>
      <c r="B21" s="455" t="s">
        <v>191</v>
      </c>
    </row>
    <row r="22" ht="18.75">
      <c r="A22" s="455"/>
    </row>
    <row r="23" ht="15.75">
      <c r="A23" s="456"/>
    </row>
    <row r="24" spans="1:5" ht="69" customHeight="1">
      <c r="A24" s="458" t="s">
        <v>185</v>
      </c>
      <c r="B24" s="458" t="s">
        <v>186</v>
      </c>
      <c r="C24" s="459" t="s">
        <v>626</v>
      </c>
      <c r="D24" s="459" t="s">
        <v>624</v>
      </c>
      <c r="E24" s="459" t="s">
        <v>625</v>
      </c>
    </row>
    <row r="25" spans="1:5" ht="15.75">
      <c r="A25" s="458">
        <v>1</v>
      </c>
      <c r="B25" s="460" t="s">
        <v>187</v>
      </c>
      <c r="C25" s="461"/>
      <c r="D25" s="703"/>
      <c r="E25" s="703"/>
    </row>
    <row r="26" spans="1:5" ht="31.5">
      <c r="A26" s="458">
        <v>2</v>
      </c>
      <c r="B26" s="460" t="s">
        <v>188</v>
      </c>
      <c r="C26" s="461"/>
      <c r="D26" s="703"/>
      <c r="E26" s="703"/>
    </row>
    <row r="27" spans="1:5" ht="15.75">
      <c r="A27" s="458">
        <v>3</v>
      </c>
      <c r="B27" s="460" t="s">
        <v>189</v>
      </c>
      <c r="C27" s="461"/>
      <c r="D27" s="703"/>
      <c r="E27" s="703"/>
    </row>
    <row r="28" spans="1:5" ht="15.75">
      <c r="A28" s="458"/>
      <c r="B28" s="460" t="s">
        <v>190</v>
      </c>
      <c r="C28" s="462">
        <f>+C26</f>
        <v>0</v>
      </c>
      <c r="D28" s="462">
        <f>+D26</f>
        <v>0</v>
      </c>
      <c r="E28" s="462">
        <f>+E26</f>
        <v>0</v>
      </c>
    </row>
    <row r="29" ht="15.75">
      <c r="A29" s="463"/>
    </row>
  </sheetData>
  <sheetProtection/>
  <mergeCells count="7">
    <mergeCell ref="A9:E9"/>
    <mergeCell ref="A5:C5"/>
    <mergeCell ref="A1:C1"/>
    <mergeCell ref="A2:C2"/>
    <mergeCell ref="A3:C3"/>
    <mergeCell ref="A4:C4"/>
    <mergeCell ref="A8:E8"/>
  </mergeCells>
  <printOptions/>
  <pageMargins left="0.1968503937007874" right="0.1968503937007874" top="0.51" bottom="0.2" header="0.5118110236220472" footer="0.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E19">
      <selection activeCell="B9" sqref="B9:H9"/>
    </sheetView>
  </sheetViews>
  <sheetFormatPr defaultColWidth="9.140625" defaultRowHeight="15"/>
  <cols>
    <col min="1" max="1" width="2.57421875" style="0" customWidth="1"/>
    <col min="2" max="2" width="6.8515625" style="0" customWidth="1"/>
    <col min="3" max="3" width="18.57421875" style="0" customWidth="1"/>
    <col min="4" max="4" width="18.00390625" style="0" customWidth="1"/>
    <col min="5" max="5" width="23.28125" style="0" customWidth="1"/>
    <col min="6" max="6" width="21.421875" style="0" customWidth="1"/>
    <col min="7" max="7" width="19.140625" style="0" customWidth="1"/>
    <col min="8" max="8" width="11.28125" style="0" customWidth="1"/>
  </cols>
  <sheetData>
    <row r="1" ht="18.75">
      <c r="B1" s="419"/>
    </row>
    <row r="2" ht="18.75">
      <c r="B2" s="419"/>
    </row>
    <row r="3" ht="18.75">
      <c r="B3" s="420"/>
    </row>
    <row r="4" ht="15">
      <c r="B4" s="421"/>
    </row>
    <row r="5" ht="15">
      <c r="B5" s="421"/>
    </row>
    <row r="6" ht="18" customHeight="1">
      <c r="B6" s="420"/>
    </row>
    <row r="7" ht="53.25" customHeight="1">
      <c r="B7" s="420"/>
    </row>
    <row r="9" spans="2:8" ht="16.5">
      <c r="B9" s="800" t="s">
        <v>278</v>
      </c>
      <c r="C9" s="800"/>
      <c r="D9" s="800"/>
      <c r="E9" s="800"/>
      <c r="F9" s="800"/>
      <c r="G9" s="800"/>
      <c r="H9" s="800"/>
    </row>
    <row r="10" spans="2:8" ht="16.5">
      <c r="B10" s="800" t="s">
        <v>627</v>
      </c>
      <c r="C10" s="800"/>
      <c r="D10" s="800"/>
      <c r="E10" s="800"/>
      <c r="F10" s="800"/>
      <c r="G10" s="800"/>
      <c r="H10" s="800"/>
    </row>
    <row r="11" ht="15">
      <c r="B11" s="422"/>
    </row>
    <row r="12" spans="2:8" ht="36.75" customHeight="1" thickBot="1">
      <c r="B12" s="801" t="s">
        <v>628</v>
      </c>
      <c r="C12" s="801"/>
      <c r="D12" s="801"/>
      <c r="E12" s="801"/>
      <c r="F12" s="801"/>
      <c r="G12" s="801"/>
      <c r="H12" s="801"/>
    </row>
    <row r="13" spans="2:8" ht="52.5" thickBot="1">
      <c r="B13" s="423"/>
      <c r="C13" s="424" t="s">
        <v>279</v>
      </c>
      <c r="D13" s="424" t="s">
        <v>280</v>
      </c>
      <c r="E13" s="424" t="s">
        <v>281</v>
      </c>
      <c r="F13" s="424" t="s">
        <v>282</v>
      </c>
      <c r="G13" s="424" t="s">
        <v>283</v>
      </c>
      <c r="H13" s="424" t="s">
        <v>284</v>
      </c>
    </row>
    <row r="14" spans="2:8" ht="16.5" thickBot="1">
      <c r="B14" s="425">
        <v>1</v>
      </c>
      <c r="C14" s="426">
        <v>2</v>
      </c>
      <c r="D14" s="426">
        <v>3</v>
      </c>
      <c r="E14" s="426">
        <v>4</v>
      </c>
      <c r="F14" s="426">
        <v>5</v>
      </c>
      <c r="G14" s="426">
        <v>6</v>
      </c>
      <c r="H14" s="426">
        <v>7</v>
      </c>
    </row>
    <row r="15" spans="2:8" ht="19.5" thickBot="1">
      <c r="B15" s="427"/>
      <c r="C15" s="428"/>
      <c r="D15" s="429"/>
      <c r="E15" s="429"/>
      <c r="F15" s="429"/>
      <c r="G15" s="429"/>
      <c r="H15" s="429"/>
    </row>
    <row r="16" spans="2:8" ht="19.5" thickBot="1">
      <c r="B16" s="427"/>
      <c r="C16" s="428" t="s">
        <v>285</v>
      </c>
      <c r="D16" s="429" t="s">
        <v>286</v>
      </c>
      <c r="E16" s="429">
        <v>0</v>
      </c>
      <c r="F16" s="429" t="s">
        <v>286</v>
      </c>
      <c r="G16" s="429" t="s">
        <v>286</v>
      </c>
      <c r="H16" s="429" t="s">
        <v>286</v>
      </c>
    </row>
    <row r="17" spans="2:8" ht="18.75">
      <c r="B17" s="430"/>
      <c r="C17" s="431"/>
      <c r="D17" s="430"/>
      <c r="E17" s="430"/>
      <c r="F17" s="430"/>
      <c r="G17" s="430"/>
      <c r="H17" s="430"/>
    </row>
    <row r="18" ht="18.75">
      <c r="B18" s="432"/>
    </row>
    <row r="19" spans="2:8" ht="18.75" customHeight="1">
      <c r="B19" s="802" t="s">
        <v>629</v>
      </c>
      <c r="C19" s="803"/>
      <c r="D19" s="803"/>
      <c r="E19" s="803"/>
      <c r="F19" s="803"/>
      <c r="G19" s="803"/>
      <c r="H19" s="803"/>
    </row>
    <row r="20" spans="2:8" ht="25.5" customHeight="1">
      <c r="B20" s="803"/>
      <c r="C20" s="803"/>
      <c r="D20" s="803"/>
      <c r="E20" s="803"/>
      <c r="F20" s="803"/>
      <c r="G20" s="803"/>
      <c r="H20" s="803"/>
    </row>
    <row r="21" ht="15.75" thickBot="1">
      <c r="B21" s="422"/>
    </row>
    <row r="22" spans="2:8" ht="39.75" customHeight="1" thickBot="1">
      <c r="B22" s="795" t="s">
        <v>287</v>
      </c>
      <c r="C22" s="795"/>
      <c r="D22" s="795"/>
      <c r="E22" s="795" t="s">
        <v>288</v>
      </c>
      <c r="F22" s="795"/>
      <c r="G22" s="795"/>
      <c r="H22" s="795"/>
    </row>
    <row r="23" spans="2:8" ht="39" customHeight="1" thickBot="1">
      <c r="B23" s="796" t="s">
        <v>289</v>
      </c>
      <c r="C23" s="797"/>
      <c r="D23" s="798"/>
      <c r="E23" s="799">
        <v>0</v>
      </c>
      <c r="F23" s="799"/>
      <c r="G23" s="799"/>
      <c r="H23" s="799"/>
    </row>
  </sheetData>
  <sheetProtection/>
  <mergeCells count="8">
    <mergeCell ref="B22:D22"/>
    <mergeCell ref="E22:H22"/>
    <mergeCell ref="B23:D23"/>
    <mergeCell ref="E23:H23"/>
    <mergeCell ref="B9:H9"/>
    <mergeCell ref="B10:H10"/>
    <mergeCell ref="B12:H12"/>
    <mergeCell ref="B19:H20"/>
  </mergeCells>
  <printOptions/>
  <pageMargins left="0.56" right="0.21" top="1" bottom="1" header="0.5" footer="0.5"/>
  <pageSetup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1.57421875" style="77" customWidth="1"/>
    <col min="2" max="2" width="36.57421875" style="78" customWidth="1"/>
    <col min="3" max="3" width="12.8515625" style="78" customWidth="1"/>
    <col min="4" max="4" width="11.421875" style="79" customWidth="1"/>
    <col min="5" max="16384" width="9.140625" style="76" customWidth="1"/>
  </cols>
  <sheetData>
    <row r="1" spans="2:4" s="67" customFormat="1" ht="15">
      <c r="B1" s="719" t="s">
        <v>596</v>
      </c>
      <c r="C1" s="719"/>
      <c r="D1" s="720"/>
    </row>
    <row r="2" spans="1:7" s="60" customFormat="1" ht="15.75" customHeight="1">
      <c r="A2" s="721" t="s">
        <v>468</v>
      </c>
      <c r="B2" s="721"/>
      <c r="C2" s="721"/>
      <c r="D2" s="721"/>
      <c r="E2" s="70"/>
      <c r="F2" s="70"/>
      <c r="G2" s="70"/>
    </row>
    <row r="3" spans="1:7" s="60" customFormat="1" ht="15.75" customHeight="1">
      <c r="A3" s="721" t="s">
        <v>469</v>
      </c>
      <c r="B3" s="721"/>
      <c r="C3" s="721"/>
      <c r="D3" s="721"/>
      <c r="E3" s="70"/>
      <c r="F3" s="70"/>
      <c r="G3" s="70"/>
    </row>
    <row r="4" spans="1:7" s="61" customFormat="1" ht="16.5" customHeight="1">
      <c r="A4" s="722" t="s">
        <v>470</v>
      </c>
      <c r="B4" s="722"/>
      <c r="C4" s="722"/>
      <c r="D4" s="722"/>
      <c r="E4" s="71"/>
      <c r="F4" s="71"/>
      <c r="G4" s="71"/>
    </row>
    <row r="5" spans="1:7" s="61" customFormat="1" ht="16.5" customHeight="1">
      <c r="A5" s="723" t="s">
        <v>592</v>
      </c>
      <c r="B5" s="723"/>
      <c r="C5" s="723"/>
      <c r="D5" s="723"/>
      <c r="E5" s="71"/>
      <c r="F5" s="71"/>
      <c r="G5" s="71"/>
    </row>
    <row r="6" spans="1:4" s="69" customFormat="1" ht="15.75">
      <c r="A6" s="66"/>
      <c r="B6" s="724" t="s">
        <v>662</v>
      </c>
      <c r="C6" s="724"/>
      <c r="D6" s="724"/>
    </row>
    <row r="7" spans="1:4" s="69" customFormat="1" ht="15.75">
      <c r="A7" s="66"/>
      <c r="B7" s="75"/>
      <c r="C7" s="75"/>
      <c r="D7" s="68"/>
    </row>
    <row r="8" spans="1:4" s="80" customFormat="1" ht="18.75">
      <c r="A8" s="717" t="s">
        <v>82</v>
      </c>
      <c r="B8" s="717"/>
      <c r="C8" s="717"/>
      <c r="D8" s="717"/>
    </row>
    <row r="9" spans="1:4" s="80" customFormat="1" ht="38.25" customHeight="1">
      <c r="A9" s="718" t="s">
        <v>471</v>
      </c>
      <c r="B9" s="718"/>
      <c r="C9" s="718"/>
      <c r="D9" s="718"/>
    </row>
    <row r="10" spans="1:4" s="80" customFormat="1" ht="18.75">
      <c r="A10" s="72"/>
      <c r="B10" s="74"/>
      <c r="C10" s="74"/>
      <c r="D10" s="81"/>
    </row>
    <row r="11" spans="1:4" s="80" customFormat="1" ht="18.75">
      <c r="A11" s="72"/>
      <c r="D11" s="343" t="s">
        <v>472</v>
      </c>
    </row>
    <row r="12" spans="1:4" s="82" customFormat="1" ht="35.25" customHeight="1">
      <c r="A12" s="344" t="s">
        <v>121</v>
      </c>
      <c r="B12" s="344" t="s">
        <v>229</v>
      </c>
      <c r="C12" s="345" t="s">
        <v>594</v>
      </c>
      <c r="D12" s="345" t="s">
        <v>595</v>
      </c>
    </row>
    <row r="13" spans="1:4" s="82" customFormat="1" ht="54" customHeight="1" hidden="1">
      <c r="A13" s="346" t="s">
        <v>83</v>
      </c>
      <c r="B13" s="347" t="s">
        <v>84</v>
      </c>
      <c r="C13" s="347"/>
      <c r="D13" s="464">
        <f>D14+D19+D24</f>
        <v>1349796</v>
      </c>
    </row>
    <row r="14" spans="1:4" s="82" customFormat="1" ht="37.5" customHeight="1" hidden="1">
      <c r="A14" s="348" t="s">
        <v>85</v>
      </c>
      <c r="B14" s="349" t="s">
        <v>86</v>
      </c>
      <c r="C14" s="349"/>
      <c r="D14" s="464">
        <f>+D15+D17</f>
        <v>0</v>
      </c>
    </row>
    <row r="15" spans="1:4" s="82" customFormat="1" ht="37.5" customHeight="1" hidden="1">
      <c r="A15" s="350" t="s">
        <v>87</v>
      </c>
      <c r="B15" s="351" t="s">
        <v>88</v>
      </c>
      <c r="C15" s="351"/>
      <c r="D15" s="464">
        <f>+D16</f>
        <v>0</v>
      </c>
    </row>
    <row r="16" spans="1:4" s="82" customFormat="1" ht="37.5" customHeight="1" hidden="1">
      <c r="A16" s="350" t="s">
        <v>111</v>
      </c>
      <c r="B16" s="351" t="s">
        <v>112</v>
      </c>
      <c r="C16" s="351"/>
      <c r="D16" s="465"/>
    </row>
    <row r="17" spans="1:4" s="82" customFormat="1" ht="37.5" customHeight="1" hidden="1">
      <c r="A17" s="350" t="s">
        <v>89</v>
      </c>
      <c r="B17" s="351" t="s">
        <v>90</v>
      </c>
      <c r="C17" s="351"/>
      <c r="D17" s="464">
        <f>+D18</f>
        <v>0</v>
      </c>
    </row>
    <row r="18" spans="1:4" s="82" customFormat="1" ht="37.5" customHeight="1" hidden="1">
      <c r="A18" s="350" t="s">
        <v>113</v>
      </c>
      <c r="B18" s="351" t="s">
        <v>114</v>
      </c>
      <c r="C18" s="351"/>
      <c r="D18" s="465">
        <v>0</v>
      </c>
    </row>
    <row r="19" spans="1:4" s="82" customFormat="1" ht="31.5" hidden="1">
      <c r="A19" s="348" t="s">
        <v>91</v>
      </c>
      <c r="B19" s="349" t="s">
        <v>92</v>
      </c>
      <c r="C19" s="464">
        <f>+C20+C22</f>
        <v>1349796</v>
      </c>
      <c r="D19" s="464">
        <f>+D20+D22</f>
        <v>1349796</v>
      </c>
    </row>
    <row r="20" spans="1:4" s="82" customFormat="1" ht="49.5" customHeight="1" hidden="1">
      <c r="A20" s="350" t="s">
        <v>93</v>
      </c>
      <c r="B20" s="351" t="s">
        <v>94</v>
      </c>
      <c r="C20" s="464">
        <f>C21</f>
        <v>1349796</v>
      </c>
      <c r="D20" s="464">
        <f>D21</f>
        <v>1349796</v>
      </c>
    </row>
    <row r="21" spans="1:4" s="82" customFormat="1" ht="60.75" customHeight="1" hidden="1">
      <c r="A21" s="350" t="s">
        <v>115</v>
      </c>
      <c r="B21" s="351" t="s">
        <v>116</v>
      </c>
      <c r="C21" s="465">
        <v>1349796</v>
      </c>
      <c r="D21" s="465">
        <v>1349796</v>
      </c>
    </row>
    <row r="22" spans="1:4" s="82" customFormat="1" ht="63" customHeight="1" hidden="1">
      <c r="A22" s="350" t="s">
        <v>95</v>
      </c>
      <c r="B22" s="351" t="s">
        <v>96</v>
      </c>
      <c r="C22" s="464">
        <f>C23</f>
        <v>0</v>
      </c>
      <c r="D22" s="464">
        <f>D23</f>
        <v>0</v>
      </c>
    </row>
    <row r="23" spans="1:4" s="82" customFormat="1" ht="63.75" customHeight="1" hidden="1">
      <c r="A23" s="350" t="s">
        <v>117</v>
      </c>
      <c r="B23" s="351" t="s">
        <v>118</v>
      </c>
      <c r="C23" s="465">
        <v>0</v>
      </c>
      <c r="D23" s="465">
        <v>0</v>
      </c>
    </row>
    <row r="24" spans="1:4" s="82" customFormat="1" ht="31.5">
      <c r="A24" s="348" t="s">
        <v>97</v>
      </c>
      <c r="B24" s="349" t="s">
        <v>98</v>
      </c>
      <c r="C24" s="464">
        <f>C25+C29</f>
        <v>0</v>
      </c>
      <c r="D24" s="464">
        <f>D25+D29</f>
        <v>0</v>
      </c>
    </row>
    <row r="25" spans="1:4" s="82" customFormat="1" ht="18">
      <c r="A25" s="350" t="s">
        <v>99</v>
      </c>
      <c r="B25" s="351" t="s">
        <v>100</v>
      </c>
      <c r="C25" s="464">
        <f aca="true" t="shared" si="0" ref="C25:D27">C26</f>
        <v>-3224472</v>
      </c>
      <c r="D25" s="464">
        <f t="shared" si="0"/>
        <v>-3233028</v>
      </c>
    </row>
    <row r="26" spans="1:4" s="82" customFormat="1" ht="36.75" customHeight="1">
      <c r="A26" s="350" t="s">
        <v>101</v>
      </c>
      <c r="B26" s="351" t="s">
        <v>102</v>
      </c>
      <c r="C26" s="464">
        <f t="shared" si="0"/>
        <v>-3224472</v>
      </c>
      <c r="D26" s="464">
        <f t="shared" si="0"/>
        <v>-3233028</v>
      </c>
    </row>
    <row r="27" spans="1:4" s="82" customFormat="1" ht="37.5" customHeight="1">
      <c r="A27" s="350" t="s">
        <v>103</v>
      </c>
      <c r="B27" s="351" t="s">
        <v>104</v>
      </c>
      <c r="C27" s="464">
        <f t="shared" si="0"/>
        <v>-3224472</v>
      </c>
      <c r="D27" s="464">
        <f t="shared" si="0"/>
        <v>-3233028</v>
      </c>
    </row>
    <row r="28" spans="1:6" s="82" customFormat="1" ht="39.75" customHeight="1">
      <c r="A28" s="350" t="s">
        <v>119</v>
      </c>
      <c r="B28" s="351" t="s">
        <v>473</v>
      </c>
      <c r="C28" s="465">
        <v>-3224472</v>
      </c>
      <c r="D28" s="464">
        <v>-3233028</v>
      </c>
      <c r="F28" s="466"/>
    </row>
    <row r="29" spans="1:4" s="82" customFormat="1" ht="20.25" customHeight="1">
      <c r="A29" s="350" t="s">
        <v>105</v>
      </c>
      <c r="B29" s="351" t="s">
        <v>106</v>
      </c>
      <c r="C29" s="464">
        <f aca="true" t="shared" si="1" ref="C29:D31">C30</f>
        <v>3224472</v>
      </c>
      <c r="D29" s="464">
        <f t="shared" si="1"/>
        <v>3233028</v>
      </c>
    </row>
    <row r="30" spans="1:4" s="82" customFormat="1" ht="32.25" customHeight="1">
      <c r="A30" s="350" t="s">
        <v>107</v>
      </c>
      <c r="B30" s="351" t="s">
        <v>108</v>
      </c>
      <c r="C30" s="464">
        <f t="shared" si="1"/>
        <v>3224472</v>
      </c>
      <c r="D30" s="464">
        <f t="shared" si="1"/>
        <v>3233028</v>
      </c>
    </row>
    <row r="31" spans="1:4" s="82" customFormat="1" ht="39.75" customHeight="1">
      <c r="A31" s="350" t="s">
        <v>109</v>
      </c>
      <c r="B31" s="351" t="s">
        <v>110</v>
      </c>
      <c r="C31" s="464">
        <f t="shared" si="1"/>
        <v>3224472</v>
      </c>
      <c r="D31" s="464">
        <f t="shared" si="1"/>
        <v>3233028</v>
      </c>
    </row>
    <row r="32" spans="1:4" s="82" customFormat="1" ht="38.25" customHeight="1">
      <c r="A32" s="350" t="s">
        <v>120</v>
      </c>
      <c r="B32" s="351" t="s">
        <v>474</v>
      </c>
      <c r="C32" s="465">
        <v>3224472</v>
      </c>
      <c r="D32" s="465">
        <v>3233028</v>
      </c>
    </row>
    <row r="33" spans="1:4" s="82" customFormat="1" ht="18.75">
      <c r="A33" s="83"/>
      <c r="B33" s="84"/>
      <c r="C33" s="84"/>
      <c r="D33" s="85"/>
    </row>
    <row r="34" spans="1:4" s="82" customFormat="1" ht="18.75">
      <c r="A34" s="83"/>
      <c r="B34" s="84"/>
      <c r="C34" s="84"/>
      <c r="D34" s="85"/>
    </row>
    <row r="35" spans="1:4" s="82" customFormat="1" ht="18.75">
      <c r="A35" s="83"/>
      <c r="B35" s="84"/>
      <c r="C35" s="84"/>
      <c r="D35" s="85"/>
    </row>
    <row r="36" spans="1:4" s="82" customFormat="1" ht="18.75">
      <c r="A36" s="83"/>
      <c r="B36" s="84"/>
      <c r="C36" s="84"/>
      <c r="D36" s="85"/>
    </row>
    <row r="37" spans="1:4" s="82" customFormat="1" ht="18.75">
      <c r="A37" s="83"/>
      <c r="B37" s="84"/>
      <c r="C37" s="84"/>
      <c r="D37" s="85"/>
    </row>
    <row r="38" spans="1:4" s="82" customFormat="1" ht="18.75">
      <c r="A38" s="83"/>
      <c r="B38" s="84"/>
      <c r="C38" s="84"/>
      <c r="D38" s="85"/>
    </row>
    <row r="39" spans="1:4" s="82" customFormat="1" ht="18.75">
      <c r="A39" s="83"/>
      <c r="B39" s="84"/>
      <c r="C39" s="84"/>
      <c r="D39" s="85"/>
    </row>
    <row r="40" spans="1:4" s="82" customFormat="1" ht="18.75">
      <c r="A40" s="83"/>
      <c r="B40" s="84"/>
      <c r="C40" s="84"/>
      <c r="D40" s="85"/>
    </row>
    <row r="41" spans="1:4" s="82" customFormat="1" ht="18.75">
      <c r="A41" s="83"/>
      <c r="B41" s="84"/>
      <c r="C41" s="84"/>
      <c r="D41" s="85"/>
    </row>
    <row r="42" spans="1:4" s="82" customFormat="1" ht="18.75">
      <c r="A42" s="83"/>
      <c r="B42" s="84"/>
      <c r="C42" s="84"/>
      <c r="D42" s="85"/>
    </row>
    <row r="43" spans="1:4" s="82" customFormat="1" ht="18.75">
      <c r="A43" s="83"/>
      <c r="B43" s="84"/>
      <c r="C43" s="84"/>
      <c r="D43" s="85"/>
    </row>
    <row r="44" spans="1:4" s="82" customFormat="1" ht="18.75">
      <c r="A44" s="83"/>
      <c r="B44" s="84"/>
      <c r="C44" s="84"/>
      <c r="D44" s="85"/>
    </row>
  </sheetData>
  <sheetProtection/>
  <mergeCells count="8">
    <mergeCell ref="A8:D8"/>
    <mergeCell ref="A9:D9"/>
    <mergeCell ref="B1:D1"/>
    <mergeCell ref="A2:D2"/>
    <mergeCell ref="A3:D3"/>
    <mergeCell ref="A4:D4"/>
    <mergeCell ref="A5:D5"/>
    <mergeCell ref="B6:D6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4" sqref="A4:C4"/>
    </sheetView>
  </sheetViews>
  <sheetFormatPr defaultColWidth="8.8515625" defaultRowHeight="15"/>
  <cols>
    <col min="1" max="1" width="10.8515625" style="67" customWidth="1"/>
    <col min="2" max="2" width="28.28125" style="67" customWidth="1"/>
    <col min="3" max="3" width="79.57421875" style="67" customWidth="1"/>
    <col min="4" max="16384" width="8.8515625" style="67" customWidth="1"/>
  </cols>
  <sheetData>
    <row r="1" spans="1:6" s="60" customFormat="1" ht="15.75" customHeight="1">
      <c r="A1" s="726" t="s">
        <v>597</v>
      </c>
      <c r="B1" s="726"/>
      <c r="C1" s="726"/>
      <c r="D1" s="70"/>
      <c r="E1" s="70"/>
      <c r="F1" s="70"/>
    </row>
    <row r="2" spans="1:6" s="60" customFormat="1" ht="15.75" customHeight="1">
      <c r="A2" s="726" t="s">
        <v>67</v>
      </c>
      <c r="B2" s="726"/>
      <c r="C2" s="726"/>
      <c r="D2" s="70"/>
      <c r="E2" s="70"/>
      <c r="F2" s="70"/>
    </row>
    <row r="3" spans="1:6" s="60" customFormat="1" ht="15.75" customHeight="1">
      <c r="A3" s="726" t="s">
        <v>663</v>
      </c>
      <c r="B3" s="726"/>
      <c r="C3" s="726"/>
      <c r="D3" s="70"/>
      <c r="E3" s="70"/>
      <c r="F3" s="70"/>
    </row>
    <row r="4" spans="1:6" s="61" customFormat="1" ht="16.5" customHeight="1">
      <c r="A4" s="723" t="s">
        <v>68</v>
      </c>
      <c r="B4" s="723"/>
      <c r="C4" s="723"/>
      <c r="D4" s="71"/>
      <c r="E4" s="71"/>
      <c r="F4" s="71"/>
    </row>
    <row r="5" spans="1:6" s="61" customFormat="1" ht="16.5" customHeight="1">
      <c r="A5" s="723" t="s">
        <v>593</v>
      </c>
      <c r="B5" s="723"/>
      <c r="C5" s="723"/>
      <c r="D5" s="71"/>
      <c r="E5" s="71"/>
      <c r="F5" s="71"/>
    </row>
    <row r="6" spans="2:3" ht="15">
      <c r="B6" s="724"/>
      <c r="C6" s="724"/>
    </row>
    <row r="8" spans="1:3" ht="41.25" customHeight="1">
      <c r="A8" s="725" t="s">
        <v>630</v>
      </c>
      <c r="B8" s="725"/>
      <c r="C8" s="725"/>
    </row>
    <row r="9" spans="1:3" ht="29.25" customHeight="1">
      <c r="A9" s="717" t="s">
        <v>631</v>
      </c>
      <c r="B9" s="717"/>
      <c r="C9" s="717"/>
    </row>
    <row r="10" spans="1:3" ht="18.75">
      <c r="A10" s="513"/>
      <c r="B10" s="74"/>
      <c r="C10" s="513"/>
    </row>
    <row r="11" spans="1:3" ht="15">
      <c r="A11" s="513"/>
      <c r="B11" s="513"/>
      <c r="C11" s="73"/>
    </row>
    <row r="12" spans="1:3" ht="31.5">
      <c r="A12" s="704" t="s">
        <v>632</v>
      </c>
      <c r="B12" s="705" t="s">
        <v>121</v>
      </c>
      <c r="C12" s="706" t="s">
        <v>229</v>
      </c>
    </row>
    <row r="13" spans="1:3" ht="31.5">
      <c r="A13" s="707" t="s">
        <v>126</v>
      </c>
      <c r="B13" s="708"/>
      <c r="C13" s="709" t="s">
        <v>69</v>
      </c>
    </row>
    <row r="14" spans="1:3" s="511" customFormat="1" ht="30.75" customHeight="1">
      <c r="A14" s="447" t="s">
        <v>126</v>
      </c>
      <c r="B14" s="710" t="s">
        <v>633</v>
      </c>
      <c r="C14" s="711" t="s">
        <v>634</v>
      </c>
    </row>
    <row r="15" spans="1:3" ht="31.5">
      <c r="A15" s="447" t="s">
        <v>126</v>
      </c>
      <c r="B15" s="710" t="s">
        <v>635</v>
      </c>
      <c r="C15" s="711" t="s">
        <v>636</v>
      </c>
    </row>
    <row r="16" spans="1:3" ht="47.25" hidden="1">
      <c r="A16" s="447" t="s">
        <v>126</v>
      </c>
      <c r="B16" s="712" t="s">
        <v>637</v>
      </c>
      <c r="C16" s="713" t="s">
        <v>638</v>
      </c>
    </row>
    <row r="17" spans="1:3" ht="47.25" customHeight="1" hidden="1">
      <c r="A17" s="447" t="s">
        <v>126</v>
      </c>
      <c r="B17" s="712" t="s">
        <v>639</v>
      </c>
      <c r="C17" s="713" t="s">
        <v>640</v>
      </c>
    </row>
    <row r="18" spans="1:3" s="467" customFormat="1" ht="18" customHeight="1">
      <c r="A18" s="447" t="s">
        <v>126</v>
      </c>
      <c r="B18" s="712" t="s">
        <v>641</v>
      </c>
      <c r="C18" s="713" t="s">
        <v>642</v>
      </c>
    </row>
    <row r="19" spans="1:3" ht="18" customHeight="1">
      <c r="A19" s="447" t="s">
        <v>126</v>
      </c>
      <c r="B19" s="712" t="s">
        <v>643</v>
      </c>
      <c r="C19" s="713" t="s">
        <v>644</v>
      </c>
    </row>
  </sheetData>
  <sheetProtection/>
  <mergeCells count="8">
    <mergeCell ref="A8:C8"/>
    <mergeCell ref="A9:C9"/>
    <mergeCell ref="B6:C6"/>
    <mergeCell ref="A1:C1"/>
    <mergeCell ref="A2:C2"/>
    <mergeCell ref="A3:C3"/>
    <mergeCell ref="A4:C4"/>
    <mergeCell ref="A5:C5"/>
  </mergeCells>
  <printOptions/>
  <pageMargins left="1.16" right="0.2" top="0.47" bottom="1" header="0.28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7"/>
  <sheetViews>
    <sheetView zoomScalePageLayoutView="0" workbookViewId="0" topLeftCell="A23">
      <selection activeCell="B8" sqref="B8"/>
    </sheetView>
  </sheetViews>
  <sheetFormatPr defaultColWidth="8.8515625" defaultRowHeight="15"/>
  <cols>
    <col min="1" max="1" width="23.00390625" style="66" customWidth="1"/>
    <col min="2" max="2" width="70.00390625" style="353" customWidth="1"/>
    <col min="3" max="3" width="12.421875" style="354" customWidth="1"/>
    <col min="4" max="16384" width="8.8515625" style="513" customWidth="1"/>
  </cols>
  <sheetData>
    <row r="1" spans="1:3" s="60" customFormat="1" ht="15.75" customHeight="1">
      <c r="A1" s="727" t="s">
        <v>181</v>
      </c>
      <c r="B1" s="727"/>
      <c r="C1" s="727"/>
    </row>
    <row r="2" spans="1:3" s="60" customFormat="1" ht="15" customHeight="1">
      <c r="A2" s="413"/>
      <c r="B2" s="728" t="s">
        <v>475</v>
      </c>
      <c r="C2" s="728"/>
    </row>
    <row r="3" spans="1:3" s="60" customFormat="1" ht="15.75" customHeight="1">
      <c r="A3" s="729" t="s">
        <v>476</v>
      </c>
      <c r="B3" s="729"/>
      <c r="C3" s="729"/>
    </row>
    <row r="4" spans="1:3" s="61" customFormat="1" ht="16.5" customHeight="1">
      <c r="A4" s="730" t="s">
        <v>470</v>
      </c>
      <c r="B4" s="730"/>
      <c r="C4" s="730"/>
    </row>
    <row r="5" spans="1:3" s="61" customFormat="1" ht="16.5">
      <c r="A5" s="730" t="s">
        <v>598</v>
      </c>
      <c r="B5" s="730"/>
      <c r="C5" s="730"/>
    </row>
    <row r="6" spans="1:3" ht="13.5" customHeight="1">
      <c r="A6" s="414"/>
      <c r="B6" s="734" t="s">
        <v>660</v>
      </c>
      <c r="C6" s="734"/>
    </row>
    <row r="7" spans="1:3" ht="15" customHeight="1" hidden="1">
      <c r="A7" s="414"/>
      <c r="B7" s="735"/>
      <c r="C7" s="735"/>
    </row>
    <row r="8" spans="1:3" ht="15.75">
      <c r="A8" s="415"/>
      <c r="B8" s="416"/>
      <c r="C8" s="417"/>
    </row>
    <row r="9" spans="1:3" s="355" customFormat="1" ht="51.75" customHeight="1">
      <c r="A9" s="736" t="s">
        <v>477</v>
      </c>
      <c r="B9" s="736"/>
      <c r="C9" s="736"/>
    </row>
    <row r="10" spans="1:3" s="355" customFormat="1" ht="1.5" customHeight="1">
      <c r="A10" s="731"/>
      <c r="B10" s="731"/>
      <c r="C10" s="731"/>
    </row>
    <row r="11" ht="15.75">
      <c r="C11" s="356" t="s">
        <v>472</v>
      </c>
    </row>
    <row r="12" spans="1:3" s="360" customFormat="1" ht="42.75" customHeight="1">
      <c r="A12" s="357" t="s">
        <v>478</v>
      </c>
      <c r="B12" s="358" t="s">
        <v>479</v>
      </c>
      <c r="C12" s="359" t="s">
        <v>579</v>
      </c>
    </row>
    <row r="13" spans="1:3" ht="18.75" customHeight="1">
      <c r="A13" s="732" t="s">
        <v>480</v>
      </c>
      <c r="B13" s="733"/>
      <c r="C13" s="361">
        <f>C14+C46</f>
        <v>3643915</v>
      </c>
    </row>
    <row r="14" spans="1:3" ht="17.25" customHeight="1">
      <c r="A14" s="362" t="s">
        <v>481</v>
      </c>
      <c r="B14" s="363" t="s">
        <v>482</v>
      </c>
      <c r="C14" s="361">
        <f>+C15+C23+C31+C34+C39+C20</f>
        <v>2474735</v>
      </c>
    </row>
    <row r="15" spans="1:3" ht="15">
      <c r="A15" s="362" t="s">
        <v>483</v>
      </c>
      <c r="B15" s="363" t="s">
        <v>484</v>
      </c>
      <c r="C15" s="361">
        <f>C16</f>
        <v>140514</v>
      </c>
    </row>
    <row r="16" spans="1:3" ht="15" customHeight="1">
      <c r="A16" s="364" t="s">
        <v>485</v>
      </c>
      <c r="B16" s="365" t="s">
        <v>486</v>
      </c>
      <c r="C16" s="366">
        <f>C17+C18+C19</f>
        <v>140514</v>
      </c>
    </row>
    <row r="17" spans="1:3" ht="51">
      <c r="A17" s="367" t="s">
        <v>487</v>
      </c>
      <c r="B17" s="368" t="s">
        <v>488</v>
      </c>
      <c r="C17" s="369">
        <v>139016</v>
      </c>
    </row>
    <row r="18" spans="1:3" ht="77.25">
      <c r="A18" s="367" t="s">
        <v>582</v>
      </c>
      <c r="B18" s="531" t="s">
        <v>590</v>
      </c>
      <c r="C18" s="369">
        <v>75</v>
      </c>
    </row>
    <row r="19" spans="1:3" ht="26.25">
      <c r="A19" s="367" t="s">
        <v>583</v>
      </c>
      <c r="B19" s="531" t="s">
        <v>591</v>
      </c>
      <c r="C19" s="369">
        <v>1423</v>
      </c>
    </row>
    <row r="20" spans="1:3" ht="15" hidden="1">
      <c r="A20" s="362" t="s">
        <v>489</v>
      </c>
      <c r="B20" s="370" t="s">
        <v>490</v>
      </c>
      <c r="C20" s="369">
        <f>C21</f>
        <v>0</v>
      </c>
    </row>
    <row r="21" spans="1:3" ht="15" hidden="1">
      <c r="A21" s="371" t="s">
        <v>491</v>
      </c>
      <c r="B21" s="372" t="s">
        <v>492</v>
      </c>
      <c r="C21" s="369">
        <f>C22</f>
        <v>0</v>
      </c>
    </row>
    <row r="22" spans="1:3" ht="15" hidden="1">
      <c r="A22" s="373" t="s">
        <v>493</v>
      </c>
      <c r="B22" s="374" t="s">
        <v>492</v>
      </c>
      <c r="C22" s="369"/>
    </row>
    <row r="23" spans="1:3" s="375" customFormat="1" ht="15.75">
      <c r="A23" s="362" t="s">
        <v>494</v>
      </c>
      <c r="B23" s="363" t="s">
        <v>495</v>
      </c>
      <c r="C23" s="361">
        <f>C24+C26</f>
        <v>1579031</v>
      </c>
    </row>
    <row r="24" spans="1:3" s="375" customFormat="1" ht="18" customHeight="1">
      <c r="A24" s="364" t="s">
        <v>496</v>
      </c>
      <c r="B24" s="365" t="s">
        <v>497</v>
      </c>
      <c r="C24" s="366">
        <f>C25</f>
        <v>242807</v>
      </c>
    </row>
    <row r="25" spans="1:3" ht="27" customHeight="1">
      <c r="A25" s="367" t="s">
        <v>498</v>
      </c>
      <c r="B25" s="368" t="s">
        <v>499</v>
      </c>
      <c r="C25" s="376">
        <v>242807</v>
      </c>
    </row>
    <row r="26" spans="1:3" ht="15" customHeight="1">
      <c r="A26" s="364" t="s">
        <v>500</v>
      </c>
      <c r="B26" s="377" t="s">
        <v>501</v>
      </c>
      <c r="C26" s="366">
        <f>C27+C29</f>
        <v>1336224</v>
      </c>
    </row>
    <row r="27" spans="1:3" ht="15" customHeight="1">
      <c r="A27" s="364" t="s">
        <v>502</v>
      </c>
      <c r="B27" s="378" t="s">
        <v>503</v>
      </c>
      <c r="C27" s="366">
        <f>C28</f>
        <v>373934</v>
      </c>
    </row>
    <row r="28" spans="1:3" ht="25.5" customHeight="1">
      <c r="A28" s="364" t="s">
        <v>504</v>
      </c>
      <c r="B28" s="379" t="s">
        <v>505</v>
      </c>
      <c r="C28" s="380">
        <v>373934</v>
      </c>
    </row>
    <row r="29" spans="1:3" ht="15" customHeight="1">
      <c r="A29" s="364" t="s">
        <v>506</v>
      </c>
      <c r="B29" s="377" t="s">
        <v>507</v>
      </c>
      <c r="C29" s="366">
        <f>C30</f>
        <v>962290</v>
      </c>
    </row>
    <row r="30" spans="1:3" ht="25.5" customHeight="1">
      <c r="A30" s="364" t="s">
        <v>508</v>
      </c>
      <c r="B30" s="379" t="s">
        <v>584</v>
      </c>
      <c r="C30" s="380">
        <v>962290</v>
      </c>
    </row>
    <row r="31" spans="1:3" ht="15" customHeight="1">
      <c r="A31" s="381" t="s">
        <v>509</v>
      </c>
      <c r="B31" s="382" t="s">
        <v>510</v>
      </c>
      <c r="C31" s="361">
        <f>C32</f>
        <v>29844</v>
      </c>
    </row>
    <row r="32" spans="1:3" s="515" customFormat="1" ht="42" customHeight="1">
      <c r="A32" s="383" t="s">
        <v>511</v>
      </c>
      <c r="B32" s="384" t="s">
        <v>512</v>
      </c>
      <c r="C32" s="366">
        <f>C33</f>
        <v>29844</v>
      </c>
    </row>
    <row r="33" spans="1:3" ht="50.25" customHeight="1">
      <c r="A33" s="385" t="s">
        <v>513</v>
      </c>
      <c r="B33" s="386" t="s">
        <v>514</v>
      </c>
      <c r="C33" s="418">
        <v>29844</v>
      </c>
    </row>
    <row r="34" spans="1:3" ht="25.5">
      <c r="A34" s="362" t="s">
        <v>515</v>
      </c>
      <c r="B34" s="363" t="s">
        <v>516</v>
      </c>
      <c r="C34" s="361">
        <f>C35+C36</f>
        <v>725346</v>
      </c>
    </row>
    <row r="35" spans="1:3" ht="65.25" customHeight="1" thickBot="1">
      <c r="A35" s="364" t="s">
        <v>517</v>
      </c>
      <c r="B35" s="387" t="s">
        <v>518</v>
      </c>
      <c r="C35" s="366">
        <f>C37</f>
        <v>91134</v>
      </c>
    </row>
    <row r="36" spans="1:3" ht="56.25" customHeight="1" thickBot="1">
      <c r="A36" s="516" t="s">
        <v>585</v>
      </c>
      <c r="B36" s="517" t="s">
        <v>586</v>
      </c>
      <c r="C36" s="366">
        <v>634212</v>
      </c>
    </row>
    <row r="37" spans="1:3" ht="51.75" customHeight="1">
      <c r="A37" s="364" t="s">
        <v>519</v>
      </c>
      <c r="B37" s="379" t="s">
        <v>520</v>
      </c>
      <c r="C37" s="366">
        <f>C38</f>
        <v>91134</v>
      </c>
    </row>
    <row r="38" spans="1:3" ht="50.25" customHeight="1">
      <c r="A38" s="364" t="s">
        <v>521</v>
      </c>
      <c r="B38" s="379" t="s">
        <v>522</v>
      </c>
      <c r="C38" s="380">
        <v>91134</v>
      </c>
    </row>
    <row r="39" spans="1:3" s="390" customFormat="1" ht="25.5" hidden="1">
      <c r="A39" s="388" t="s">
        <v>523</v>
      </c>
      <c r="B39" s="389" t="s">
        <v>524</v>
      </c>
      <c r="C39" s="361">
        <f>C40</f>
        <v>0</v>
      </c>
    </row>
    <row r="40" spans="1:3" s="515" customFormat="1" ht="54" customHeight="1" hidden="1">
      <c r="A40" s="383" t="s">
        <v>525</v>
      </c>
      <c r="B40" s="384" t="s">
        <v>526</v>
      </c>
      <c r="C40" s="366">
        <f>C41</f>
        <v>0</v>
      </c>
    </row>
    <row r="41" spans="1:3" ht="25.5" hidden="1">
      <c r="A41" s="383" t="s">
        <v>527</v>
      </c>
      <c r="B41" s="384" t="s">
        <v>528</v>
      </c>
      <c r="C41" s="366">
        <f>C42</f>
        <v>0</v>
      </c>
    </row>
    <row r="42" spans="1:3" ht="25.5" hidden="1">
      <c r="A42" s="391" t="s">
        <v>529</v>
      </c>
      <c r="B42" s="386" t="s">
        <v>530</v>
      </c>
      <c r="C42" s="366">
        <v>0</v>
      </c>
    </row>
    <row r="43" spans="1:3" ht="15" hidden="1">
      <c r="A43" s="392" t="s">
        <v>531</v>
      </c>
      <c r="B43" s="529" t="s">
        <v>532</v>
      </c>
      <c r="C43" s="366"/>
    </row>
    <row r="44" spans="1:3" ht="26.25" hidden="1">
      <c r="A44" s="392" t="s">
        <v>533</v>
      </c>
      <c r="B44" s="530" t="s">
        <v>534</v>
      </c>
      <c r="C44" s="366"/>
    </row>
    <row r="45" spans="1:3" ht="39" hidden="1">
      <c r="A45" s="392" t="s">
        <v>535</v>
      </c>
      <c r="B45" s="530" t="s">
        <v>536</v>
      </c>
      <c r="C45" s="366"/>
    </row>
    <row r="46" spans="1:3" ht="24.75" customHeight="1">
      <c r="A46" s="362" t="s">
        <v>537</v>
      </c>
      <c r="B46" s="395" t="s">
        <v>33</v>
      </c>
      <c r="C46" s="396">
        <f>C47</f>
        <v>1169180</v>
      </c>
    </row>
    <row r="47" spans="1:3" ht="25.5">
      <c r="A47" s="362" t="s">
        <v>34</v>
      </c>
      <c r="B47" s="363" t="s">
        <v>35</v>
      </c>
      <c r="C47" s="396">
        <f>C48+C53+C56+C61</f>
        <v>1169180</v>
      </c>
    </row>
    <row r="48" spans="1:3" ht="30" customHeight="1">
      <c r="A48" s="362" t="s">
        <v>36</v>
      </c>
      <c r="B48" s="363" t="s">
        <v>37</v>
      </c>
      <c r="C48" s="396">
        <f>C49+C51</f>
        <v>1031142</v>
      </c>
    </row>
    <row r="49" spans="1:3" ht="16.5" customHeight="1">
      <c r="A49" s="364" t="s">
        <v>653</v>
      </c>
      <c r="B49" s="365" t="s">
        <v>38</v>
      </c>
      <c r="C49" s="396">
        <f>C50</f>
        <v>784674</v>
      </c>
    </row>
    <row r="50" spans="1:3" ht="17.25" customHeight="1">
      <c r="A50" s="364" t="s">
        <v>654</v>
      </c>
      <c r="B50" s="365" t="s">
        <v>39</v>
      </c>
      <c r="C50" s="397">
        <v>784674</v>
      </c>
    </row>
    <row r="51" spans="1:3" ht="15">
      <c r="A51" s="364" t="s">
        <v>655</v>
      </c>
      <c r="B51" s="365" t="s">
        <v>40</v>
      </c>
      <c r="C51" s="396">
        <f>C52</f>
        <v>246468</v>
      </c>
    </row>
    <row r="52" spans="1:3" ht="25.5">
      <c r="A52" s="364" t="s">
        <v>656</v>
      </c>
      <c r="B52" s="365" t="s">
        <v>41</v>
      </c>
      <c r="C52" s="397">
        <v>246468</v>
      </c>
    </row>
    <row r="53" spans="1:3" ht="25.5" hidden="1">
      <c r="A53" s="362" t="s">
        <v>42</v>
      </c>
      <c r="B53" s="363" t="s">
        <v>43</v>
      </c>
      <c r="C53" s="396">
        <f>C54</f>
        <v>0</v>
      </c>
    </row>
    <row r="54" spans="1:3" ht="15" hidden="1">
      <c r="A54" s="364" t="s">
        <v>44</v>
      </c>
      <c r="B54" s="365" t="s">
        <v>45</v>
      </c>
      <c r="C54" s="397">
        <f>C55</f>
        <v>0</v>
      </c>
    </row>
    <row r="55" spans="1:3" ht="15" hidden="1">
      <c r="A55" s="364" t="s">
        <v>46</v>
      </c>
      <c r="B55" s="365" t="s">
        <v>47</v>
      </c>
      <c r="C55" s="397"/>
    </row>
    <row r="56" spans="1:3" ht="18.75" customHeight="1">
      <c r="A56" s="362" t="s">
        <v>657</v>
      </c>
      <c r="B56" s="716" t="s">
        <v>48</v>
      </c>
      <c r="C56" s="396">
        <f>C57+C59</f>
        <v>138038</v>
      </c>
    </row>
    <row r="57" spans="1:3" ht="24.75" customHeight="1">
      <c r="A57" s="364" t="s">
        <v>658</v>
      </c>
      <c r="B57" s="365" t="s">
        <v>49</v>
      </c>
      <c r="C57" s="396">
        <f>C58</f>
        <v>138038</v>
      </c>
    </row>
    <row r="58" spans="1:3" ht="30" customHeight="1">
      <c r="A58" s="364" t="s">
        <v>659</v>
      </c>
      <c r="B58" s="365" t="s">
        <v>50</v>
      </c>
      <c r="C58" s="397">
        <v>138038</v>
      </c>
    </row>
    <row r="59" spans="1:3" ht="15" hidden="1">
      <c r="A59" s="364" t="s">
        <v>51</v>
      </c>
      <c r="B59" s="365" t="s">
        <v>52</v>
      </c>
      <c r="C59" s="397">
        <f>C60</f>
        <v>0</v>
      </c>
    </row>
    <row r="60" spans="1:3" ht="26.25" customHeight="1" hidden="1">
      <c r="A60" s="364" t="s">
        <v>53</v>
      </c>
      <c r="B60" s="365" t="s">
        <v>54</v>
      </c>
      <c r="C60" s="397"/>
    </row>
    <row r="61" spans="1:3" ht="19.5" customHeight="1" hidden="1">
      <c r="A61" s="398" t="s">
        <v>55</v>
      </c>
      <c r="B61" s="395" t="s">
        <v>56</v>
      </c>
      <c r="C61" s="396">
        <f>C62</f>
        <v>0</v>
      </c>
    </row>
    <row r="62" spans="1:3" ht="47.25" customHeight="1" hidden="1">
      <c r="A62" s="399" t="s">
        <v>57</v>
      </c>
      <c r="B62" s="400" t="s">
        <v>58</v>
      </c>
      <c r="C62" s="396">
        <f>C63</f>
        <v>0</v>
      </c>
    </row>
    <row r="63" spans="1:3" s="403" customFormat="1" ht="51.75" customHeight="1" hidden="1">
      <c r="A63" s="399" t="s">
        <v>59</v>
      </c>
      <c r="B63" s="401" t="s">
        <v>60</v>
      </c>
      <c r="C63" s="402"/>
    </row>
    <row r="64" spans="1:3" ht="15" hidden="1">
      <c r="A64" s="404" t="s">
        <v>61</v>
      </c>
      <c r="B64" s="405" t="s">
        <v>62</v>
      </c>
      <c r="C64" s="406">
        <f>C65</f>
        <v>0</v>
      </c>
    </row>
    <row r="65" spans="1:3" ht="15" hidden="1">
      <c r="A65" s="407" t="s">
        <v>63</v>
      </c>
      <c r="B65" s="408" t="s">
        <v>64</v>
      </c>
      <c r="C65" s="406">
        <f>C66</f>
        <v>0</v>
      </c>
    </row>
    <row r="66" spans="1:3" s="403" customFormat="1" ht="15" hidden="1">
      <c r="A66" s="407" t="s">
        <v>65</v>
      </c>
      <c r="B66" s="409" t="s">
        <v>66</v>
      </c>
      <c r="C66" s="410"/>
    </row>
    <row r="68" spans="1:3" ht="18.75">
      <c r="A68" s="72"/>
      <c r="B68" s="411"/>
      <c r="C68" s="412"/>
    </row>
    <row r="69" spans="1:3" ht="18.75">
      <c r="A69" s="72"/>
      <c r="B69" s="411"/>
      <c r="C69" s="412"/>
    </row>
    <row r="70" spans="1:3" ht="18.75">
      <c r="A70" s="72"/>
      <c r="B70" s="411"/>
      <c r="C70" s="412"/>
    </row>
    <row r="71" spans="1:3" ht="18.75">
      <c r="A71" s="72"/>
      <c r="B71" s="411"/>
      <c r="C71" s="412"/>
    </row>
    <row r="72" spans="1:3" ht="18.75">
      <c r="A72" s="72"/>
      <c r="B72" s="411"/>
      <c r="C72" s="412"/>
    </row>
    <row r="73" spans="1:3" ht="18.75">
      <c r="A73" s="72"/>
      <c r="B73" s="411"/>
      <c r="C73" s="412"/>
    </row>
    <row r="74" spans="1:3" ht="18.75">
      <c r="A74" s="72"/>
      <c r="B74" s="411"/>
      <c r="C74" s="412"/>
    </row>
    <row r="75" spans="1:3" ht="18.75">
      <c r="A75" s="72"/>
      <c r="B75" s="411"/>
      <c r="C75" s="412"/>
    </row>
    <row r="76" spans="1:3" ht="18.75">
      <c r="A76" s="72"/>
      <c r="B76" s="411"/>
      <c r="C76" s="412"/>
    </row>
    <row r="77" spans="1:3" ht="18.75">
      <c r="A77" s="72"/>
      <c r="B77" s="411"/>
      <c r="C77" s="412"/>
    </row>
    <row r="78" spans="1:3" ht="18.75">
      <c r="A78" s="72"/>
      <c r="B78" s="411"/>
      <c r="C78" s="412"/>
    </row>
    <row r="79" spans="1:3" ht="18.75">
      <c r="A79" s="72"/>
      <c r="B79" s="411"/>
      <c r="C79" s="412"/>
    </row>
    <row r="80" spans="1:3" ht="18.75">
      <c r="A80" s="72"/>
      <c r="B80" s="411"/>
      <c r="C80" s="412"/>
    </row>
    <row r="81" spans="1:3" ht="18.75">
      <c r="A81" s="72"/>
      <c r="B81" s="411"/>
      <c r="C81" s="412"/>
    </row>
    <row r="82" spans="1:3" ht="18.75">
      <c r="A82" s="72"/>
      <c r="B82" s="411"/>
      <c r="C82" s="412"/>
    </row>
    <row r="83" spans="1:3" ht="18.75">
      <c r="A83" s="72"/>
      <c r="B83" s="411"/>
      <c r="C83" s="412"/>
    </row>
    <row r="84" spans="1:3" ht="18.75">
      <c r="A84" s="72"/>
      <c r="B84" s="411"/>
      <c r="C84" s="412"/>
    </row>
    <row r="85" spans="1:3" ht="18.75">
      <c r="A85" s="72"/>
      <c r="B85" s="411"/>
      <c r="C85" s="412"/>
    </row>
    <row r="86" spans="1:3" ht="18.75">
      <c r="A86" s="72"/>
      <c r="B86" s="411"/>
      <c r="C86" s="412"/>
    </row>
    <row r="87" spans="1:3" ht="18.75">
      <c r="A87" s="72"/>
      <c r="B87" s="411"/>
      <c r="C87" s="412"/>
    </row>
    <row r="88" spans="1:3" ht="18.75">
      <c r="A88" s="72"/>
      <c r="B88" s="411"/>
      <c r="C88" s="412"/>
    </row>
    <row r="89" spans="1:3" ht="18.75">
      <c r="A89" s="72"/>
      <c r="B89" s="411"/>
      <c r="C89" s="412"/>
    </row>
    <row r="90" spans="1:3" ht="18.75">
      <c r="A90" s="72"/>
      <c r="B90" s="411"/>
      <c r="C90" s="412"/>
    </row>
    <row r="91" spans="1:3" ht="18.75">
      <c r="A91" s="72"/>
      <c r="B91" s="411"/>
      <c r="C91" s="412"/>
    </row>
    <row r="92" spans="1:3" ht="18.75">
      <c r="A92" s="72"/>
      <c r="B92" s="411"/>
      <c r="C92" s="412"/>
    </row>
    <row r="93" spans="1:3" ht="18.75">
      <c r="A93" s="72"/>
      <c r="B93" s="411"/>
      <c r="C93" s="412"/>
    </row>
    <row r="94" spans="1:3" ht="18.75">
      <c r="A94" s="72"/>
      <c r="B94" s="411"/>
      <c r="C94" s="412"/>
    </row>
    <row r="95" spans="1:3" ht="18.75">
      <c r="A95" s="72"/>
      <c r="B95" s="411"/>
      <c r="C95" s="412"/>
    </row>
    <row r="96" spans="1:3" ht="18.75">
      <c r="A96" s="72"/>
      <c r="B96" s="411"/>
      <c r="C96" s="412"/>
    </row>
    <row r="97" spans="1:3" ht="18.75">
      <c r="A97" s="72"/>
      <c r="B97" s="411"/>
      <c r="C97" s="412"/>
    </row>
    <row r="98" spans="1:3" ht="18.75">
      <c r="A98" s="72"/>
      <c r="B98" s="411"/>
      <c r="C98" s="412"/>
    </row>
    <row r="99" spans="1:3" ht="18.75">
      <c r="A99" s="72"/>
      <c r="B99" s="411"/>
      <c r="C99" s="412"/>
    </row>
    <row r="100" spans="1:3" ht="18.75">
      <c r="A100" s="72"/>
      <c r="B100" s="411"/>
      <c r="C100" s="412"/>
    </row>
    <row r="101" spans="1:3" ht="18.75">
      <c r="A101" s="72"/>
      <c r="B101" s="411"/>
      <c r="C101" s="412"/>
    </row>
    <row r="102" spans="1:3" ht="18.75">
      <c r="A102" s="72"/>
      <c r="B102" s="411"/>
      <c r="C102" s="412"/>
    </row>
    <row r="103" spans="1:3" ht="18.75">
      <c r="A103" s="72"/>
      <c r="B103" s="411"/>
      <c r="C103" s="412"/>
    </row>
    <row r="104" spans="1:3" ht="18.75">
      <c r="A104" s="72"/>
      <c r="B104" s="411"/>
      <c r="C104" s="412"/>
    </row>
    <row r="105" spans="1:3" ht="18.75">
      <c r="A105" s="72"/>
      <c r="B105" s="411"/>
      <c r="C105" s="412"/>
    </row>
    <row r="106" spans="1:3" ht="18.75">
      <c r="A106" s="72"/>
      <c r="B106" s="411"/>
      <c r="C106" s="412"/>
    </row>
    <row r="107" spans="1:3" ht="18.75">
      <c r="A107" s="72"/>
      <c r="B107" s="411"/>
      <c r="C107" s="412"/>
    </row>
    <row r="108" spans="1:3" ht="18.75">
      <c r="A108" s="72"/>
      <c r="B108" s="411"/>
      <c r="C108" s="412"/>
    </row>
    <row r="109" spans="1:3" ht="18.75">
      <c r="A109" s="72"/>
      <c r="B109" s="411"/>
      <c r="C109" s="412"/>
    </row>
    <row r="110" spans="1:3" ht="18.75">
      <c r="A110" s="72"/>
      <c r="B110" s="411"/>
      <c r="C110" s="412"/>
    </row>
    <row r="111" spans="1:3" ht="18.75">
      <c r="A111" s="72"/>
      <c r="B111" s="411"/>
      <c r="C111" s="412"/>
    </row>
    <row r="112" spans="1:3" ht="18.75">
      <c r="A112" s="72"/>
      <c r="B112" s="411"/>
      <c r="C112" s="412"/>
    </row>
    <row r="113" spans="1:3" ht="18.75">
      <c r="A113" s="72"/>
      <c r="B113" s="411"/>
      <c r="C113" s="412"/>
    </row>
    <row r="114" spans="1:3" ht="18.75">
      <c r="A114" s="72"/>
      <c r="B114" s="411"/>
      <c r="C114" s="412"/>
    </row>
    <row r="115" spans="1:3" ht="18.75">
      <c r="A115" s="72"/>
      <c r="B115" s="411"/>
      <c r="C115" s="412"/>
    </row>
    <row r="116" spans="1:3" ht="18.75">
      <c r="A116" s="72"/>
      <c r="B116" s="411"/>
      <c r="C116" s="412"/>
    </row>
    <row r="117" spans="1:3" ht="18.75">
      <c r="A117" s="72"/>
      <c r="B117" s="411"/>
      <c r="C117" s="412"/>
    </row>
    <row r="118" spans="1:3" ht="18.75">
      <c r="A118" s="72"/>
      <c r="B118" s="411"/>
      <c r="C118" s="412"/>
    </row>
    <row r="119" spans="1:3" ht="18.75">
      <c r="A119" s="72"/>
      <c r="B119" s="411"/>
      <c r="C119" s="412"/>
    </row>
    <row r="120" spans="1:3" ht="18.75">
      <c r="A120" s="72"/>
      <c r="B120" s="411"/>
      <c r="C120" s="412"/>
    </row>
    <row r="121" spans="1:3" ht="18.75">
      <c r="A121" s="72"/>
      <c r="B121" s="411"/>
      <c r="C121" s="412"/>
    </row>
    <row r="122" spans="1:3" ht="18.75">
      <c r="A122" s="72"/>
      <c r="B122" s="411"/>
      <c r="C122" s="412"/>
    </row>
    <row r="123" spans="1:3" ht="18.75">
      <c r="A123" s="72"/>
      <c r="B123" s="411"/>
      <c r="C123" s="412"/>
    </row>
    <row r="124" spans="1:3" ht="18.75">
      <c r="A124" s="72"/>
      <c r="B124" s="411"/>
      <c r="C124" s="412"/>
    </row>
    <row r="125" spans="1:3" ht="18.75">
      <c r="A125" s="72"/>
      <c r="B125" s="411"/>
      <c r="C125" s="412"/>
    </row>
    <row r="126" spans="1:3" ht="18.75">
      <c r="A126" s="72"/>
      <c r="B126" s="411"/>
      <c r="C126" s="412"/>
    </row>
    <row r="127" spans="1:3" ht="18.75">
      <c r="A127" s="72"/>
      <c r="B127" s="411"/>
      <c r="C127" s="412"/>
    </row>
    <row r="128" spans="1:3" ht="18.75">
      <c r="A128" s="72"/>
      <c r="B128" s="411"/>
      <c r="C128" s="412"/>
    </row>
    <row r="129" spans="1:3" ht="18.75">
      <c r="A129" s="72"/>
      <c r="B129" s="411"/>
      <c r="C129" s="412"/>
    </row>
    <row r="130" spans="1:3" ht="18.75">
      <c r="A130" s="72"/>
      <c r="B130" s="411"/>
      <c r="C130" s="412"/>
    </row>
    <row r="131" spans="1:3" ht="18.75">
      <c r="A131" s="72"/>
      <c r="B131" s="411"/>
      <c r="C131" s="412"/>
    </row>
    <row r="132" spans="1:3" ht="18.75">
      <c r="A132" s="72"/>
      <c r="B132" s="411"/>
      <c r="C132" s="412"/>
    </row>
    <row r="133" spans="1:3" ht="18.75">
      <c r="A133" s="72"/>
      <c r="B133" s="411"/>
      <c r="C133" s="412"/>
    </row>
    <row r="134" spans="1:3" ht="18.75">
      <c r="A134" s="72"/>
      <c r="B134" s="411"/>
      <c r="C134" s="412"/>
    </row>
    <row r="135" spans="1:3" ht="18.75">
      <c r="A135" s="72"/>
      <c r="B135" s="411"/>
      <c r="C135" s="412"/>
    </row>
    <row r="136" spans="1:3" ht="18.75">
      <c r="A136" s="72"/>
      <c r="B136" s="411"/>
      <c r="C136" s="412"/>
    </row>
    <row r="137" spans="1:3" ht="18.75">
      <c r="A137" s="72"/>
      <c r="B137" s="411"/>
      <c r="C137" s="412"/>
    </row>
    <row r="138" spans="1:3" ht="18.75">
      <c r="A138" s="72"/>
      <c r="B138" s="411"/>
      <c r="C138" s="412"/>
    </row>
    <row r="139" spans="1:3" ht="18.75">
      <c r="A139" s="72"/>
      <c r="B139" s="411"/>
      <c r="C139" s="412"/>
    </row>
    <row r="140" spans="1:3" ht="18.75">
      <c r="A140" s="72"/>
      <c r="B140" s="411"/>
      <c r="C140" s="412"/>
    </row>
    <row r="141" spans="1:3" ht="18.75">
      <c r="A141" s="72"/>
      <c r="B141" s="411"/>
      <c r="C141" s="412"/>
    </row>
    <row r="142" spans="1:3" ht="18.75">
      <c r="A142" s="72"/>
      <c r="B142" s="411"/>
      <c r="C142" s="412"/>
    </row>
    <row r="143" spans="1:3" ht="18.75">
      <c r="A143" s="72"/>
      <c r="B143" s="411"/>
      <c r="C143" s="412"/>
    </row>
    <row r="144" spans="1:3" ht="18.75">
      <c r="A144" s="72"/>
      <c r="B144" s="411"/>
      <c r="C144" s="412"/>
    </row>
    <row r="145" spans="1:3" ht="18.75">
      <c r="A145" s="72"/>
      <c r="B145" s="411"/>
      <c r="C145" s="412"/>
    </row>
    <row r="146" spans="1:3" ht="18.75">
      <c r="A146" s="72"/>
      <c r="B146" s="411"/>
      <c r="C146" s="412"/>
    </row>
    <row r="147" spans="1:3" ht="18.75">
      <c r="A147" s="72"/>
      <c r="B147" s="411"/>
      <c r="C147" s="412"/>
    </row>
    <row r="148" spans="1:3" ht="18.75">
      <c r="A148" s="72"/>
      <c r="B148" s="411"/>
      <c r="C148" s="412"/>
    </row>
    <row r="149" spans="1:3" ht="18.75">
      <c r="A149" s="72"/>
      <c r="B149" s="411"/>
      <c r="C149" s="412"/>
    </row>
    <row r="150" spans="1:3" ht="18.75">
      <c r="A150" s="72"/>
      <c r="B150" s="411"/>
      <c r="C150" s="412"/>
    </row>
    <row r="151" spans="1:3" ht="18.75">
      <c r="A151" s="72"/>
      <c r="B151" s="411"/>
      <c r="C151" s="412"/>
    </row>
    <row r="152" spans="1:3" ht="18.75">
      <c r="A152" s="72"/>
      <c r="B152" s="411"/>
      <c r="C152" s="412"/>
    </row>
    <row r="153" spans="1:3" ht="18.75">
      <c r="A153" s="72"/>
      <c r="B153" s="411"/>
      <c r="C153" s="412"/>
    </row>
    <row r="154" spans="1:3" ht="18.75">
      <c r="A154" s="72"/>
      <c r="B154" s="411"/>
      <c r="C154" s="412"/>
    </row>
    <row r="155" spans="1:3" ht="18.75">
      <c r="A155" s="72"/>
      <c r="B155" s="411"/>
      <c r="C155" s="412"/>
    </row>
    <row r="156" spans="1:3" ht="18.75">
      <c r="A156" s="72"/>
      <c r="B156" s="411"/>
      <c r="C156" s="412"/>
    </row>
    <row r="157" spans="1:3" ht="18.75">
      <c r="A157" s="72"/>
      <c r="B157" s="411"/>
      <c r="C157" s="412"/>
    </row>
    <row r="158" spans="1:3" ht="18.75">
      <c r="A158" s="72"/>
      <c r="B158" s="411"/>
      <c r="C158" s="412"/>
    </row>
    <row r="159" spans="1:3" ht="18.75">
      <c r="A159" s="72"/>
      <c r="B159" s="411"/>
      <c r="C159" s="412"/>
    </row>
    <row r="160" spans="1:3" ht="18.75">
      <c r="A160" s="72"/>
      <c r="B160" s="411"/>
      <c r="C160" s="412"/>
    </row>
    <row r="161" spans="1:3" ht="18.75">
      <c r="A161" s="72"/>
      <c r="B161" s="411"/>
      <c r="C161" s="412"/>
    </row>
    <row r="162" spans="1:3" ht="18.75">
      <c r="A162" s="72"/>
      <c r="B162" s="411"/>
      <c r="C162" s="412"/>
    </row>
    <row r="163" spans="1:3" ht="18.75">
      <c r="A163" s="72"/>
      <c r="B163" s="411"/>
      <c r="C163" s="412"/>
    </row>
    <row r="164" spans="1:3" ht="18.75">
      <c r="A164" s="72"/>
      <c r="B164" s="411"/>
      <c r="C164" s="412"/>
    </row>
    <row r="165" spans="1:3" ht="18.75">
      <c r="A165" s="72"/>
      <c r="B165" s="411"/>
      <c r="C165" s="412"/>
    </row>
    <row r="166" spans="1:3" ht="18.75">
      <c r="A166" s="72"/>
      <c r="B166" s="411"/>
      <c r="C166" s="412"/>
    </row>
    <row r="167" spans="1:3" ht="18.75">
      <c r="A167" s="72"/>
      <c r="B167" s="411"/>
      <c r="C167" s="412"/>
    </row>
    <row r="168" spans="1:3" ht="18.75">
      <c r="A168" s="72"/>
      <c r="B168" s="411"/>
      <c r="C168" s="412"/>
    </row>
    <row r="169" spans="1:3" ht="18.75">
      <c r="A169" s="72"/>
      <c r="B169" s="411"/>
      <c r="C169" s="412"/>
    </row>
    <row r="170" spans="1:3" ht="18.75">
      <c r="A170" s="72"/>
      <c r="B170" s="411"/>
      <c r="C170" s="412"/>
    </row>
    <row r="171" spans="1:3" ht="18.75">
      <c r="A171" s="72"/>
      <c r="B171" s="411"/>
      <c r="C171" s="412"/>
    </row>
    <row r="172" spans="1:3" ht="18.75">
      <c r="A172" s="72"/>
      <c r="B172" s="411"/>
      <c r="C172" s="412"/>
    </row>
    <row r="173" spans="1:3" ht="18.75">
      <c r="A173" s="72"/>
      <c r="B173" s="411"/>
      <c r="C173" s="412"/>
    </row>
    <row r="174" spans="1:3" ht="18.75">
      <c r="A174" s="72"/>
      <c r="B174" s="411"/>
      <c r="C174" s="412"/>
    </row>
    <row r="175" spans="1:3" ht="18.75">
      <c r="A175" s="72"/>
      <c r="B175" s="411"/>
      <c r="C175" s="412"/>
    </row>
    <row r="176" spans="1:3" ht="18.75">
      <c r="A176" s="72"/>
      <c r="B176" s="411"/>
      <c r="C176" s="412"/>
    </row>
    <row r="177" spans="1:3" ht="18.75">
      <c r="A177" s="72"/>
      <c r="B177" s="411"/>
      <c r="C177" s="412"/>
    </row>
    <row r="178" spans="1:3" ht="18.75">
      <c r="A178" s="72"/>
      <c r="B178" s="411"/>
      <c r="C178" s="412"/>
    </row>
    <row r="179" spans="1:3" ht="18.75">
      <c r="A179" s="72"/>
      <c r="B179" s="411"/>
      <c r="C179" s="412"/>
    </row>
    <row r="180" spans="1:3" ht="18.75">
      <c r="A180" s="72"/>
      <c r="B180" s="411"/>
      <c r="C180" s="412"/>
    </row>
    <row r="181" spans="1:3" ht="18.75">
      <c r="A181" s="72"/>
      <c r="B181" s="411"/>
      <c r="C181" s="412"/>
    </row>
    <row r="182" spans="1:3" ht="18.75">
      <c r="A182" s="72"/>
      <c r="B182" s="411"/>
      <c r="C182" s="412"/>
    </row>
    <row r="183" spans="1:3" ht="18.75">
      <c r="A183" s="72"/>
      <c r="B183" s="411"/>
      <c r="C183" s="412"/>
    </row>
    <row r="184" spans="1:3" ht="18.75">
      <c r="A184" s="72"/>
      <c r="B184" s="411"/>
      <c r="C184" s="412"/>
    </row>
    <row r="185" spans="1:3" ht="18.75">
      <c r="A185" s="72"/>
      <c r="B185" s="411"/>
      <c r="C185" s="412"/>
    </row>
    <row r="186" spans="1:3" ht="18.75">
      <c r="A186" s="72"/>
      <c r="B186" s="411"/>
      <c r="C186" s="412"/>
    </row>
    <row r="187" spans="1:3" ht="18.75">
      <c r="A187" s="72"/>
      <c r="B187" s="411"/>
      <c r="C187" s="412"/>
    </row>
    <row r="188" spans="1:3" ht="18.75">
      <c r="A188" s="72"/>
      <c r="B188" s="411"/>
      <c r="C188" s="412"/>
    </row>
    <row r="189" spans="1:3" ht="18.75">
      <c r="A189" s="72"/>
      <c r="B189" s="411"/>
      <c r="C189" s="412"/>
    </row>
    <row r="190" spans="1:3" ht="18.75">
      <c r="A190" s="72"/>
      <c r="B190" s="411"/>
      <c r="C190" s="412"/>
    </row>
    <row r="191" spans="1:3" ht="18.75">
      <c r="A191" s="72"/>
      <c r="B191" s="411"/>
      <c r="C191" s="412"/>
    </row>
    <row r="192" spans="1:3" ht="18.75">
      <c r="A192" s="72"/>
      <c r="B192" s="411"/>
      <c r="C192" s="412"/>
    </row>
    <row r="193" spans="1:3" ht="18.75">
      <c r="A193" s="72"/>
      <c r="B193" s="411"/>
      <c r="C193" s="412"/>
    </row>
    <row r="194" spans="1:3" ht="18.75">
      <c r="A194" s="72"/>
      <c r="B194" s="411"/>
      <c r="C194" s="412"/>
    </row>
    <row r="195" spans="1:3" ht="18.75">
      <c r="A195" s="72"/>
      <c r="B195" s="411"/>
      <c r="C195" s="412"/>
    </row>
    <row r="196" spans="1:3" ht="18.75">
      <c r="A196" s="72"/>
      <c r="B196" s="411"/>
      <c r="C196" s="412"/>
    </row>
    <row r="197" spans="1:3" ht="18.75">
      <c r="A197" s="72"/>
      <c r="B197" s="411"/>
      <c r="C197" s="412"/>
    </row>
  </sheetData>
  <sheetProtection/>
  <mergeCells count="10">
    <mergeCell ref="A1:C1"/>
    <mergeCell ref="B2:C2"/>
    <mergeCell ref="A3:C3"/>
    <mergeCell ref="A4:C4"/>
    <mergeCell ref="A10:C10"/>
    <mergeCell ref="A13:B13"/>
    <mergeCell ref="A5:C5"/>
    <mergeCell ref="B6:C6"/>
    <mergeCell ref="B7:C7"/>
    <mergeCell ref="A9:C9"/>
  </mergeCells>
  <printOptions/>
  <pageMargins left="0.7480314960629921" right="0.1968503937007874" top="0.1968503937007874" bottom="0.1968503937007874" header="0.1968503937007874" footer="0.196850393700787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46">
      <selection activeCell="B8" sqref="B8"/>
    </sheetView>
  </sheetViews>
  <sheetFormatPr defaultColWidth="8.8515625" defaultRowHeight="15"/>
  <cols>
    <col min="1" max="1" width="21.00390625" style="66" customWidth="1"/>
    <col min="2" max="2" width="72.7109375" style="353" customWidth="1"/>
    <col min="3" max="3" width="12.421875" style="354" hidden="1" customWidth="1"/>
    <col min="4" max="4" width="11.00390625" style="513" customWidth="1"/>
    <col min="5" max="5" width="11.7109375" style="513" customWidth="1"/>
    <col min="6" max="16384" width="8.8515625" style="513" customWidth="1"/>
  </cols>
  <sheetData>
    <row r="1" spans="1:5" s="60" customFormat="1" ht="15.75" customHeight="1">
      <c r="A1" s="727" t="s">
        <v>182</v>
      </c>
      <c r="B1" s="727"/>
      <c r="C1" s="727"/>
      <c r="D1" s="727"/>
      <c r="E1" s="727"/>
    </row>
    <row r="2" spans="1:5" s="60" customFormat="1" ht="15" customHeight="1">
      <c r="A2" s="413"/>
      <c r="B2" s="728" t="s">
        <v>475</v>
      </c>
      <c r="C2" s="728"/>
      <c r="D2" s="728"/>
      <c r="E2" s="728"/>
    </row>
    <row r="3" spans="1:5" s="60" customFormat="1" ht="15.75" customHeight="1">
      <c r="A3" s="729" t="s">
        <v>476</v>
      </c>
      <c r="B3" s="729"/>
      <c r="C3" s="729"/>
      <c r="D3" s="729"/>
      <c r="E3" s="729"/>
    </row>
    <row r="4" spans="1:5" s="61" customFormat="1" ht="16.5" customHeight="1">
      <c r="A4" s="730" t="s">
        <v>470</v>
      </c>
      <c r="B4" s="730"/>
      <c r="C4" s="730"/>
      <c r="D4" s="730"/>
      <c r="E4" s="730"/>
    </row>
    <row r="5" spans="1:5" s="61" customFormat="1" ht="16.5" customHeight="1">
      <c r="A5" s="730" t="s">
        <v>599</v>
      </c>
      <c r="B5" s="730"/>
      <c r="C5" s="730"/>
      <c r="D5" s="730"/>
      <c r="E5" s="730"/>
    </row>
    <row r="6" spans="1:5" ht="13.5" customHeight="1">
      <c r="A6" s="414"/>
      <c r="B6" s="734" t="s">
        <v>660</v>
      </c>
      <c r="C6" s="734"/>
      <c r="D6" s="734"/>
      <c r="E6" s="734"/>
    </row>
    <row r="7" spans="1:4" ht="15" customHeight="1" hidden="1">
      <c r="A7" s="414"/>
      <c r="B7" s="735"/>
      <c r="C7" s="735"/>
      <c r="D7" s="352"/>
    </row>
    <row r="8" spans="1:3" ht="9" customHeight="1">
      <c r="A8" s="415"/>
      <c r="B8" s="416"/>
      <c r="C8" s="417"/>
    </row>
    <row r="9" spans="1:5" s="355" customFormat="1" ht="51.75" customHeight="1">
      <c r="A9" s="736" t="s">
        <v>477</v>
      </c>
      <c r="B9" s="736"/>
      <c r="C9" s="736"/>
      <c r="D9" s="736"/>
      <c r="E9" s="736"/>
    </row>
    <row r="10" spans="1:3" s="355" customFormat="1" ht="11.25" customHeight="1">
      <c r="A10" s="731"/>
      <c r="B10" s="731"/>
      <c r="C10" s="731"/>
    </row>
    <row r="11" ht="15.75" hidden="1">
      <c r="C11" s="356" t="s">
        <v>472</v>
      </c>
    </row>
    <row r="12" spans="1:5" s="360" customFormat="1" ht="42.75" customHeight="1">
      <c r="A12" s="357" t="s">
        <v>478</v>
      </c>
      <c r="B12" s="358" t="s">
        <v>479</v>
      </c>
      <c r="C12" s="359" t="s">
        <v>579</v>
      </c>
      <c r="D12" s="359" t="s">
        <v>580</v>
      </c>
      <c r="E12" s="359" t="s">
        <v>581</v>
      </c>
    </row>
    <row r="13" spans="1:5" ht="18.75" customHeight="1">
      <c r="A13" s="732" t="s">
        <v>480</v>
      </c>
      <c r="B13" s="733"/>
      <c r="C13" s="361">
        <f>C14+C46</f>
        <v>3643915</v>
      </c>
      <c r="D13" s="361">
        <f>D14+D46</f>
        <v>3224472</v>
      </c>
      <c r="E13" s="361">
        <f>E14+E46</f>
        <v>3233028</v>
      </c>
    </row>
    <row r="14" spans="1:5" ht="17.25" customHeight="1">
      <c r="A14" s="362" t="s">
        <v>481</v>
      </c>
      <c r="B14" s="363" t="s">
        <v>482</v>
      </c>
      <c r="C14" s="361">
        <f>+C15+C23+C31+C34+C39+C20</f>
        <v>2474735</v>
      </c>
      <c r="D14" s="361">
        <f>+D15+D23+D31+D34+D39+D20</f>
        <v>2458695</v>
      </c>
      <c r="E14" s="361">
        <f>+E15+E23+E31+E34+E39+E20</f>
        <v>2467251</v>
      </c>
    </row>
    <row r="15" spans="1:5" ht="15">
      <c r="A15" s="362" t="s">
        <v>483</v>
      </c>
      <c r="B15" s="363" t="s">
        <v>484</v>
      </c>
      <c r="C15" s="361">
        <f>C16</f>
        <v>140514</v>
      </c>
      <c r="D15" s="361">
        <f>D16</f>
        <v>124474</v>
      </c>
      <c r="E15" s="361">
        <f>E16</f>
        <v>133030</v>
      </c>
    </row>
    <row r="16" spans="1:5" ht="15" customHeight="1">
      <c r="A16" s="364" t="s">
        <v>485</v>
      </c>
      <c r="B16" s="365" t="s">
        <v>486</v>
      </c>
      <c r="C16" s="366">
        <f>C17+C18+C19</f>
        <v>140514</v>
      </c>
      <c r="D16" s="366">
        <f>D17+D18+D19</f>
        <v>124474</v>
      </c>
      <c r="E16" s="366">
        <f>E17+E18+E19</f>
        <v>133030</v>
      </c>
    </row>
    <row r="17" spans="1:5" ht="51">
      <c r="A17" s="367" t="s">
        <v>487</v>
      </c>
      <c r="B17" s="368" t="s">
        <v>488</v>
      </c>
      <c r="C17" s="369">
        <v>139016</v>
      </c>
      <c r="D17" s="532">
        <v>122975</v>
      </c>
      <c r="E17" s="532">
        <v>131529</v>
      </c>
    </row>
    <row r="18" spans="1:5" ht="64.5">
      <c r="A18" s="367" t="s">
        <v>582</v>
      </c>
      <c r="B18" s="531" t="s">
        <v>590</v>
      </c>
      <c r="C18" s="369">
        <v>75</v>
      </c>
      <c r="D18" s="532">
        <v>76</v>
      </c>
      <c r="E18" s="532">
        <v>78</v>
      </c>
    </row>
    <row r="19" spans="1:5" ht="25.5" customHeight="1">
      <c r="A19" s="367" t="s">
        <v>583</v>
      </c>
      <c r="B19" s="531" t="s">
        <v>591</v>
      </c>
      <c r="C19" s="369">
        <v>1423</v>
      </c>
      <c r="D19" s="532">
        <v>1423</v>
      </c>
      <c r="E19" s="532">
        <v>1423</v>
      </c>
    </row>
    <row r="20" spans="1:5" ht="15" hidden="1">
      <c r="A20" s="362" t="s">
        <v>489</v>
      </c>
      <c r="B20" s="370" t="s">
        <v>490</v>
      </c>
      <c r="C20" s="369">
        <f>C21</f>
        <v>0</v>
      </c>
      <c r="D20" s="514"/>
      <c r="E20" s="514"/>
    </row>
    <row r="21" spans="1:5" ht="15" hidden="1">
      <c r="A21" s="371" t="s">
        <v>491</v>
      </c>
      <c r="B21" s="372" t="s">
        <v>492</v>
      </c>
      <c r="C21" s="369">
        <f>C22</f>
        <v>0</v>
      </c>
      <c r="D21" s="514"/>
      <c r="E21" s="514"/>
    </row>
    <row r="22" spans="1:5" ht="15" hidden="1">
      <c r="A22" s="373" t="s">
        <v>493</v>
      </c>
      <c r="B22" s="374" t="s">
        <v>492</v>
      </c>
      <c r="C22" s="369"/>
      <c r="D22" s="514"/>
      <c r="E22" s="514"/>
    </row>
    <row r="23" spans="1:5" s="375" customFormat="1" ht="15.75">
      <c r="A23" s="362" t="s">
        <v>494</v>
      </c>
      <c r="B23" s="363" t="s">
        <v>495</v>
      </c>
      <c r="C23" s="361">
        <f>C24+C26</f>
        <v>1579031</v>
      </c>
      <c r="D23" s="361">
        <f>D24+D26</f>
        <v>1579031</v>
      </c>
      <c r="E23" s="361">
        <f>E24+E26</f>
        <v>1579031</v>
      </c>
    </row>
    <row r="24" spans="1:5" s="375" customFormat="1" ht="18" customHeight="1">
      <c r="A24" s="364" t="s">
        <v>496</v>
      </c>
      <c r="B24" s="365" t="s">
        <v>497</v>
      </c>
      <c r="C24" s="366">
        <f>C25</f>
        <v>242807</v>
      </c>
      <c r="D24" s="366">
        <f>D25</f>
        <v>242807</v>
      </c>
      <c r="E24" s="366">
        <f>E25</f>
        <v>242807</v>
      </c>
    </row>
    <row r="25" spans="1:5" ht="27" customHeight="1">
      <c r="A25" s="367" t="s">
        <v>498</v>
      </c>
      <c r="B25" s="368" t="s">
        <v>499</v>
      </c>
      <c r="C25" s="376">
        <v>242807</v>
      </c>
      <c r="D25" s="514">
        <v>242807</v>
      </c>
      <c r="E25" s="514">
        <v>242807</v>
      </c>
    </row>
    <row r="26" spans="1:5" ht="14.25" customHeight="1">
      <c r="A26" s="364" t="s">
        <v>500</v>
      </c>
      <c r="B26" s="377" t="s">
        <v>501</v>
      </c>
      <c r="C26" s="366">
        <f>C27+C29</f>
        <v>1336224</v>
      </c>
      <c r="D26" s="366">
        <f>D27+D29</f>
        <v>1336224</v>
      </c>
      <c r="E26" s="366">
        <f>E27+E29</f>
        <v>1336224</v>
      </c>
    </row>
    <row r="27" spans="1:5" ht="15" customHeight="1">
      <c r="A27" s="364" t="s">
        <v>502</v>
      </c>
      <c r="B27" s="378" t="s">
        <v>503</v>
      </c>
      <c r="C27" s="366">
        <f>C28</f>
        <v>373934</v>
      </c>
      <c r="D27" s="366">
        <f>D28</f>
        <v>373934</v>
      </c>
      <c r="E27" s="366">
        <f>E28</f>
        <v>373934</v>
      </c>
    </row>
    <row r="28" spans="1:5" ht="25.5" customHeight="1">
      <c r="A28" s="364" t="s">
        <v>504</v>
      </c>
      <c r="B28" s="379" t="s">
        <v>505</v>
      </c>
      <c r="C28" s="380">
        <v>373934</v>
      </c>
      <c r="D28" s="380">
        <v>373934</v>
      </c>
      <c r="E28" s="380">
        <v>373934</v>
      </c>
    </row>
    <row r="29" spans="1:5" ht="15" customHeight="1">
      <c r="A29" s="364" t="s">
        <v>506</v>
      </c>
      <c r="B29" s="377" t="s">
        <v>507</v>
      </c>
      <c r="C29" s="366">
        <f>C30</f>
        <v>962290</v>
      </c>
      <c r="D29" s="366">
        <f>D30</f>
        <v>962290</v>
      </c>
      <c r="E29" s="366">
        <f>E30</f>
        <v>962290</v>
      </c>
    </row>
    <row r="30" spans="1:5" ht="25.5" customHeight="1">
      <c r="A30" s="364" t="s">
        <v>508</v>
      </c>
      <c r="B30" s="379" t="s">
        <v>584</v>
      </c>
      <c r="C30" s="380">
        <v>962290</v>
      </c>
      <c r="D30" s="380">
        <v>962290</v>
      </c>
      <c r="E30" s="380">
        <v>962290</v>
      </c>
    </row>
    <row r="31" spans="1:5" ht="12.75" customHeight="1">
      <c r="A31" s="381" t="s">
        <v>509</v>
      </c>
      <c r="B31" s="382" t="s">
        <v>510</v>
      </c>
      <c r="C31" s="361">
        <f aca="true" t="shared" si="0" ref="C31:E32">C32</f>
        <v>29844</v>
      </c>
      <c r="D31" s="361">
        <f t="shared" si="0"/>
        <v>29844</v>
      </c>
      <c r="E31" s="361">
        <f t="shared" si="0"/>
        <v>29844</v>
      </c>
    </row>
    <row r="32" spans="1:5" s="515" customFormat="1" ht="25.5" customHeight="1">
      <c r="A32" s="383" t="s">
        <v>511</v>
      </c>
      <c r="B32" s="384" t="s">
        <v>512</v>
      </c>
      <c r="C32" s="366">
        <f t="shared" si="0"/>
        <v>29844</v>
      </c>
      <c r="D32" s="366">
        <f t="shared" si="0"/>
        <v>29844</v>
      </c>
      <c r="E32" s="366">
        <f t="shared" si="0"/>
        <v>29844</v>
      </c>
    </row>
    <row r="33" spans="1:5" ht="38.25" customHeight="1">
      <c r="A33" s="385" t="s">
        <v>513</v>
      </c>
      <c r="B33" s="386" t="s">
        <v>514</v>
      </c>
      <c r="C33" s="418">
        <v>29844</v>
      </c>
      <c r="D33" s="418">
        <v>29844</v>
      </c>
      <c r="E33" s="418">
        <v>29844</v>
      </c>
    </row>
    <row r="34" spans="1:5" ht="25.5">
      <c r="A34" s="362" t="s">
        <v>515</v>
      </c>
      <c r="B34" s="363" t="s">
        <v>516</v>
      </c>
      <c r="C34" s="361">
        <f>C35+C36</f>
        <v>725346</v>
      </c>
      <c r="D34" s="361">
        <f>D35+D36</f>
        <v>725346</v>
      </c>
      <c r="E34" s="361">
        <f>E35+E36</f>
        <v>725346</v>
      </c>
    </row>
    <row r="35" spans="1:5" ht="57.75" customHeight="1" thickBot="1">
      <c r="A35" s="364" t="s">
        <v>517</v>
      </c>
      <c r="B35" s="387" t="s">
        <v>518</v>
      </c>
      <c r="C35" s="366">
        <f>C37</f>
        <v>91134</v>
      </c>
      <c r="D35" s="366">
        <f>D37</f>
        <v>91134</v>
      </c>
      <c r="E35" s="366">
        <f>E37</f>
        <v>91134</v>
      </c>
    </row>
    <row r="36" spans="1:5" ht="56.25" customHeight="1" thickBot="1">
      <c r="A36" s="516" t="s">
        <v>585</v>
      </c>
      <c r="B36" s="517" t="s">
        <v>586</v>
      </c>
      <c r="C36" s="366">
        <v>634212</v>
      </c>
      <c r="D36" s="366">
        <v>634212</v>
      </c>
      <c r="E36" s="366">
        <v>634212</v>
      </c>
    </row>
    <row r="37" spans="1:5" ht="51.75" customHeight="1">
      <c r="A37" s="364" t="s">
        <v>519</v>
      </c>
      <c r="B37" s="379" t="s">
        <v>520</v>
      </c>
      <c r="C37" s="366">
        <f>C38</f>
        <v>91134</v>
      </c>
      <c r="D37" s="366">
        <f>D38</f>
        <v>91134</v>
      </c>
      <c r="E37" s="366">
        <f>E38</f>
        <v>91134</v>
      </c>
    </row>
    <row r="38" spans="1:5" ht="39.75" customHeight="1">
      <c r="A38" s="364" t="s">
        <v>521</v>
      </c>
      <c r="B38" s="379" t="s">
        <v>522</v>
      </c>
      <c r="C38" s="380">
        <v>91134</v>
      </c>
      <c r="D38" s="380">
        <v>91134</v>
      </c>
      <c r="E38" s="380">
        <v>91134</v>
      </c>
    </row>
    <row r="39" spans="1:5" s="390" customFormat="1" ht="15" hidden="1">
      <c r="A39" s="388" t="s">
        <v>523</v>
      </c>
      <c r="B39" s="389" t="s">
        <v>524</v>
      </c>
      <c r="C39" s="361">
        <f>C40</f>
        <v>0</v>
      </c>
      <c r="D39" s="518"/>
      <c r="E39" s="518"/>
    </row>
    <row r="40" spans="1:5" s="515" customFormat="1" ht="54" customHeight="1" hidden="1">
      <c r="A40" s="383" t="s">
        <v>525</v>
      </c>
      <c r="B40" s="384" t="s">
        <v>526</v>
      </c>
      <c r="C40" s="366">
        <f>C41</f>
        <v>0</v>
      </c>
      <c r="D40" s="519"/>
      <c r="E40" s="519"/>
    </row>
    <row r="41" spans="1:5" ht="25.5" hidden="1">
      <c r="A41" s="383" t="s">
        <v>527</v>
      </c>
      <c r="B41" s="384" t="s">
        <v>528</v>
      </c>
      <c r="C41" s="366">
        <f>C42</f>
        <v>0</v>
      </c>
      <c r="D41" s="514"/>
      <c r="E41" s="514"/>
    </row>
    <row r="42" spans="1:5" ht="25.5" hidden="1">
      <c r="A42" s="391" t="s">
        <v>529</v>
      </c>
      <c r="B42" s="386" t="s">
        <v>530</v>
      </c>
      <c r="C42" s="366">
        <v>0</v>
      </c>
      <c r="D42" s="514"/>
      <c r="E42" s="514"/>
    </row>
    <row r="43" spans="1:5" ht="15" hidden="1">
      <c r="A43" s="392" t="s">
        <v>531</v>
      </c>
      <c r="B43" s="393" t="s">
        <v>532</v>
      </c>
      <c r="C43" s="366"/>
      <c r="D43" s="514"/>
      <c r="E43" s="514"/>
    </row>
    <row r="44" spans="1:5" ht="26.25" hidden="1">
      <c r="A44" s="392" t="s">
        <v>533</v>
      </c>
      <c r="B44" s="394" t="s">
        <v>534</v>
      </c>
      <c r="C44" s="366"/>
      <c r="D44" s="514"/>
      <c r="E44" s="514"/>
    </row>
    <row r="45" spans="1:5" ht="39" hidden="1">
      <c r="A45" s="392" t="s">
        <v>535</v>
      </c>
      <c r="B45" s="394" t="s">
        <v>536</v>
      </c>
      <c r="C45" s="366"/>
      <c r="D45" s="514"/>
      <c r="E45" s="514"/>
    </row>
    <row r="46" spans="1:5" ht="18" customHeight="1">
      <c r="A46" s="362" t="s">
        <v>537</v>
      </c>
      <c r="B46" s="395" t="s">
        <v>33</v>
      </c>
      <c r="C46" s="396">
        <f>C47</f>
        <v>1169180</v>
      </c>
      <c r="D46" s="396">
        <f>D47</f>
        <v>765777</v>
      </c>
      <c r="E46" s="396">
        <f>E47</f>
        <v>765777</v>
      </c>
    </row>
    <row r="47" spans="1:5" ht="25.5">
      <c r="A47" s="362" t="s">
        <v>34</v>
      </c>
      <c r="B47" s="363" t="s">
        <v>35</v>
      </c>
      <c r="C47" s="396">
        <f>C48+C53+C56+C61</f>
        <v>1169180</v>
      </c>
      <c r="D47" s="396">
        <f>D48+D53+D56+D61</f>
        <v>765777</v>
      </c>
      <c r="E47" s="396">
        <f>E48+E53+E56+E61</f>
        <v>765777</v>
      </c>
    </row>
    <row r="48" spans="1:5" ht="20.25" customHeight="1">
      <c r="A48" s="362" t="s">
        <v>36</v>
      </c>
      <c r="B48" s="363" t="s">
        <v>37</v>
      </c>
      <c r="C48" s="396">
        <f>C49+C51</f>
        <v>1031142</v>
      </c>
      <c r="D48" s="396">
        <f>D49+D51</f>
        <v>627739</v>
      </c>
      <c r="E48" s="396">
        <f>E49+E51</f>
        <v>627739</v>
      </c>
    </row>
    <row r="49" spans="1:5" ht="20.25" customHeight="1">
      <c r="A49" s="364" t="s">
        <v>653</v>
      </c>
      <c r="B49" s="365" t="s">
        <v>38</v>
      </c>
      <c r="C49" s="396">
        <f>C50</f>
        <v>784674</v>
      </c>
      <c r="D49" s="396">
        <f>D50</f>
        <v>627739</v>
      </c>
      <c r="E49" s="396">
        <f>E50</f>
        <v>627739</v>
      </c>
    </row>
    <row r="50" spans="1:5" ht="19.5" customHeight="1">
      <c r="A50" s="364" t="s">
        <v>654</v>
      </c>
      <c r="B50" s="365" t="s">
        <v>39</v>
      </c>
      <c r="C50" s="397">
        <v>784674</v>
      </c>
      <c r="D50" s="397">
        <v>627739</v>
      </c>
      <c r="E50" s="397">
        <v>627739</v>
      </c>
    </row>
    <row r="51" spans="1:5" ht="15">
      <c r="A51" s="364" t="s">
        <v>655</v>
      </c>
      <c r="B51" s="365" t="s">
        <v>40</v>
      </c>
      <c r="C51" s="396">
        <f>C52</f>
        <v>246468</v>
      </c>
      <c r="D51" s="396">
        <f>D52</f>
        <v>0</v>
      </c>
      <c r="E51" s="396">
        <f>E52</f>
        <v>0</v>
      </c>
    </row>
    <row r="52" spans="1:5" ht="25.5">
      <c r="A52" s="364" t="s">
        <v>656</v>
      </c>
      <c r="B52" s="365" t="s">
        <v>41</v>
      </c>
      <c r="C52" s="397">
        <v>246468</v>
      </c>
      <c r="D52" s="397">
        <v>0</v>
      </c>
      <c r="E52" s="397">
        <v>0</v>
      </c>
    </row>
    <row r="53" spans="1:5" ht="25.5" hidden="1">
      <c r="A53" s="362" t="s">
        <v>42</v>
      </c>
      <c r="B53" s="363" t="s">
        <v>43</v>
      </c>
      <c r="C53" s="396">
        <f>C54</f>
        <v>0</v>
      </c>
      <c r="D53" s="514"/>
      <c r="E53" s="514"/>
    </row>
    <row r="54" spans="1:5" ht="15" hidden="1">
      <c r="A54" s="364" t="s">
        <v>44</v>
      </c>
      <c r="B54" s="365" t="s">
        <v>45</v>
      </c>
      <c r="C54" s="397">
        <f>C55</f>
        <v>0</v>
      </c>
      <c r="D54" s="514"/>
      <c r="E54" s="514"/>
    </row>
    <row r="55" spans="1:5" ht="15" hidden="1">
      <c r="A55" s="364" t="s">
        <v>46</v>
      </c>
      <c r="B55" s="365" t="s">
        <v>47</v>
      </c>
      <c r="C55" s="397"/>
      <c r="D55" s="514"/>
      <c r="E55" s="514"/>
    </row>
    <row r="56" spans="1:5" ht="18.75" customHeight="1">
      <c r="A56" s="362" t="s">
        <v>657</v>
      </c>
      <c r="B56" s="363" t="s">
        <v>48</v>
      </c>
      <c r="C56" s="396">
        <f>C57+C59</f>
        <v>138038</v>
      </c>
      <c r="D56" s="396">
        <f>D57+D59</f>
        <v>138038</v>
      </c>
      <c r="E56" s="396">
        <f>E57+E59</f>
        <v>138038</v>
      </c>
    </row>
    <row r="57" spans="1:5" ht="26.25" customHeight="1">
      <c r="A57" s="364" t="s">
        <v>658</v>
      </c>
      <c r="B57" s="365" t="s">
        <v>49</v>
      </c>
      <c r="C57" s="396">
        <f>C58</f>
        <v>138038</v>
      </c>
      <c r="D57" s="396">
        <f>D58</f>
        <v>138038</v>
      </c>
      <c r="E57" s="396">
        <f>E58</f>
        <v>138038</v>
      </c>
    </row>
    <row r="58" spans="1:5" ht="28.5" customHeight="1">
      <c r="A58" s="364" t="s">
        <v>659</v>
      </c>
      <c r="B58" s="365" t="s">
        <v>50</v>
      </c>
      <c r="C58" s="397">
        <v>138038</v>
      </c>
      <c r="D58" s="397">
        <v>138038</v>
      </c>
      <c r="E58" s="397">
        <v>138038</v>
      </c>
    </row>
    <row r="59" spans="1:5" ht="15" hidden="1">
      <c r="A59" s="364" t="s">
        <v>51</v>
      </c>
      <c r="B59" s="365" t="s">
        <v>52</v>
      </c>
      <c r="C59" s="397">
        <f>C60</f>
        <v>0</v>
      </c>
      <c r="D59" s="514"/>
      <c r="E59" s="514"/>
    </row>
    <row r="60" spans="1:5" ht="26.25" customHeight="1" hidden="1">
      <c r="A60" s="364" t="s">
        <v>53</v>
      </c>
      <c r="B60" s="365" t="s">
        <v>54</v>
      </c>
      <c r="C60" s="397"/>
      <c r="D60" s="514"/>
      <c r="E60" s="514"/>
    </row>
    <row r="61" spans="1:5" ht="19.5" customHeight="1" hidden="1">
      <c r="A61" s="398" t="s">
        <v>55</v>
      </c>
      <c r="B61" s="395" t="s">
        <v>56</v>
      </c>
      <c r="C61" s="396">
        <f>C62</f>
        <v>0</v>
      </c>
      <c r="D61" s="514"/>
      <c r="E61" s="514"/>
    </row>
    <row r="62" spans="1:5" ht="47.25" customHeight="1" hidden="1">
      <c r="A62" s="399" t="s">
        <v>57</v>
      </c>
      <c r="B62" s="400" t="s">
        <v>58</v>
      </c>
      <c r="C62" s="396">
        <f>C63</f>
        <v>0</v>
      </c>
      <c r="D62" s="514"/>
      <c r="E62" s="514"/>
    </row>
    <row r="63" spans="1:3" s="403" customFormat="1" ht="51.75" customHeight="1" hidden="1">
      <c r="A63" s="399" t="s">
        <v>59</v>
      </c>
      <c r="B63" s="401" t="s">
        <v>60</v>
      </c>
      <c r="C63" s="402"/>
    </row>
    <row r="64" spans="1:3" ht="15" hidden="1">
      <c r="A64" s="404" t="s">
        <v>61</v>
      </c>
      <c r="B64" s="405" t="s">
        <v>62</v>
      </c>
      <c r="C64" s="406">
        <f>C65</f>
        <v>0</v>
      </c>
    </row>
    <row r="65" spans="1:3" ht="15" hidden="1">
      <c r="A65" s="407" t="s">
        <v>63</v>
      </c>
      <c r="B65" s="408" t="s">
        <v>64</v>
      </c>
      <c r="C65" s="406">
        <f>C66</f>
        <v>0</v>
      </c>
    </row>
    <row r="66" spans="1:3" s="403" customFormat="1" ht="15" hidden="1">
      <c r="A66" s="407" t="s">
        <v>65</v>
      </c>
      <c r="B66" s="409" t="s">
        <v>66</v>
      </c>
      <c r="C66" s="410"/>
    </row>
    <row r="68" spans="1:3" ht="18.75">
      <c r="A68" s="72"/>
      <c r="B68" s="411"/>
      <c r="C68" s="412"/>
    </row>
    <row r="69" spans="1:3" ht="18.75">
      <c r="A69" s="72"/>
      <c r="B69" s="411"/>
      <c r="C69" s="412"/>
    </row>
    <row r="70" spans="1:3" ht="18.75">
      <c r="A70" s="72"/>
      <c r="B70" s="411"/>
      <c r="C70" s="412"/>
    </row>
    <row r="71" spans="1:3" ht="18.75">
      <c r="A71" s="72"/>
      <c r="B71" s="411"/>
      <c r="C71" s="412"/>
    </row>
    <row r="72" spans="1:3" ht="18.75">
      <c r="A72" s="72"/>
      <c r="B72" s="411"/>
      <c r="C72" s="412"/>
    </row>
    <row r="73" spans="1:3" ht="18.75">
      <c r="A73" s="72"/>
      <c r="B73" s="411"/>
      <c r="C73" s="412"/>
    </row>
    <row r="74" spans="1:3" ht="18.75">
      <c r="A74" s="72"/>
      <c r="B74" s="411"/>
      <c r="C74" s="412"/>
    </row>
    <row r="75" spans="1:3" ht="18.75">
      <c r="A75" s="72"/>
      <c r="B75" s="411"/>
      <c r="C75" s="412"/>
    </row>
    <row r="76" spans="1:3" ht="18.75">
      <c r="A76" s="72"/>
      <c r="B76" s="411"/>
      <c r="C76" s="412"/>
    </row>
    <row r="77" spans="1:3" ht="18.75">
      <c r="A77" s="72"/>
      <c r="B77" s="411"/>
      <c r="C77" s="412"/>
    </row>
    <row r="78" spans="1:3" ht="18.75">
      <c r="A78" s="72"/>
      <c r="B78" s="411"/>
      <c r="C78" s="412"/>
    </row>
    <row r="79" spans="1:3" ht="18.75">
      <c r="A79" s="72"/>
      <c r="B79" s="411"/>
      <c r="C79" s="412"/>
    </row>
    <row r="80" spans="1:3" ht="18.75">
      <c r="A80" s="72"/>
      <c r="B80" s="411"/>
      <c r="C80" s="412"/>
    </row>
    <row r="81" spans="1:3" ht="18.75">
      <c r="A81" s="72"/>
      <c r="B81" s="411"/>
      <c r="C81" s="412"/>
    </row>
    <row r="82" spans="1:3" ht="18.75">
      <c r="A82" s="72"/>
      <c r="B82" s="411"/>
      <c r="C82" s="412"/>
    </row>
    <row r="83" spans="1:3" ht="18.75">
      <c r="A83" s="72"/>
      <c r="B83" s="411"/>
      <c r="C83" s="412"/>
    </row>
    <row r="84" spans="1:3" ht="18.75">
      <c r="A84" s="72"/>
      <c r="B84" s="411"/>
      <c r="C84" s="412"/>
    </row>
    <row r="85" spans="1:3" ht="18.75">
      <c r="A85" s="72"/>
      <c r="B85" s="411"/>
      <c r="C85" s="412"/>
    </row>
    <row r="86" spans="1:3" ht="18.75">
      <c r="A86" s="72"/>
      <c r="B86" s="411"/>
      <c r="C86" s="412"/>
    </row>
    <row r="87" spans="1:3" ht="18.75">
      <c r="A87" s="72"/>
      <c r="B87" s="411"/>
      <c r="C87" s="412"/>
    </row>
    <row r="88" spans="1:3" ht="18.75">
      <c r="A88" s="72"/>
      <c r="B88" s="411"/>
      <c r="C88" s="412"/>
    </row>
    <row r="89" spans="1:3" ht="18.75">
      <c r="A89" s="72"/>
      <c r="B89" s="411"/>
      <c r="C89" s="412"/>
    </row>
    <row r="90" spans="1:3" ht="18.75">
      <c r="A90" s="72"/>
      <c r="B90" s="411"/>
      <c r="C90" s="412"/>
    </row>
    <row r="91" spans="1:3" ht="18.75">
      <c r="A91" s="72"/>
      <c r="B91" s="411"/>
      <c r="C91" s="412"/>
    </row>
    <row r="92" spans="1:3" ht="18.75">
      <c r="A92" s="72"/>
      <c r="B92" s="411"/>
      <c r="C92" s="412"/>
    </row>
    <row r="93" spans="1:3" ht="18.75">
      <c r="A93" s="72"/>
      <c r="B93" s="411"/>
      <c r="C93" s="412"/>
    </row>
    <row r="94" spans="1:3" ht="18.75">
      <c r="A94" s="72"/>
      <c r="B94" s="411"/>
      <c r="C94" s="412"/>
    </row>
    <row r="95" spans="1:3" ht="18.75">
      <c r="A95" s="72"/>
      <c r="B95" s="411"/>
      <c r="C95" s="412"/>
    </row>
    <row r="96" spans="1:3" ht="18.75">
      <c r="A96" s="72"/>
      <c r="B96" s="411"/>
      <c r="C96" s="412"/>
    </row>
    <row r="97" spans="1:3" ht="18.75">
      <c r="A97" s="72"/>
      <c r="B97" s="411"/>
      <c r="C97" s="412"/>
    </row>
    <row r="98" spans="1:3" ht="18.75">
      <c r="A98" s="72"/>
      <c r="B98" s="411"/>
      <c r="C98" s="412"/>
    </row>
    <row r="99" spans="1:3" ht="18.75">
      <c r="A99" s="72"/>
      <c r="B99" s="411"/>
      <c r="C99" s="412"/>
    </row>
    <row r="100" spans="1:3" ht="18.75">
      <c r="A100" s="72"/>
      <c r="B100" s="411"/>
      <c r="C100" s="412"/>
    </row>
    <row r="101" spans="1:3" ht="18.75">
      <c r="A101" s="72"/>
      <c r="B101" s="411"/>
      <c r="C101" s="412"/>
    </row>
    <row r="102" spans="1:3" ht="18.75">
      <c r="A102" s="72"/>
      <c r="B102" s="411"/>
      <c r="C102" s="412"/>
    </row>
    <row r="103" spans="1:3" ht="18.75">
      <c r="A103" s="72"/>
      <c r="B103" s="411"/>
      <c r="C103" s="412"/>
    </row>
    <row r="104" spans="1:3" ht="18.75">
      <c r="A104" s="72"/>
      <c r="B104" s="411"/>
      <c r="C104" s="412"/>
    </row>
    <row r="105" spans="1:3" ht="18.75">
      <c r="A105" s="72"/>
      <c r="B105" s="411"/>
      <c r="C105" s="412"/>
    </row>
    <row r="106" spans="1:3" ht="18.75">
      <c r="A106" s="72"/>
      <c r="B106" s="411"/>
      <c r="C106" s="412"/>
    </row>
    <row r="107" spans="1:3" ht="18.75">
      <c r="A107" s="72"/>
      <c r="B107" s="411"/>
      <c r="C107" s="412"/>
    </row>
    <row r="108" spans="1:3" ht="18.75">
      <c r="A108" s="72"/>
      <c r="B108" s="411"/>
      <c r="C108" s="412"/>
    </row>
    <row r="109" spans="1:3" ht="18.75">
      <c r="A109" s="72"/>
      <c r="B109" s="411"/>
      <c r="C109" s="412"/>
    </row>
    <row r="110" spans="1:3" ht="18.75">
      <c r="A110" s="72"/>
      <c r="B110" s="411"/>
      <c r="C110" s="412"/>
    </row>
    <row r="111" spans="1:3" ht="18.75">
      <c r="A111" s="72"/>
      <c r="B111" s="411"/>
      <c r="C111" s="412"/>
    </row>
    <row r="112" spans="1:3" ht="18.75">
      <c r="A112" s="72"/>
      <c r="B112" s="411"/>
      <c r="C112" s="412"/>
    </row>
    <row r="113" spans="1:3" ht="18.75">
      <c r="A113" s="72"/>
      <c r="B113" s="411"/>
      <c r="C113" s="412"/>
    </row>
    <row r="114" spans="1:3" ht="18.75">
      <c r="A114" s="72"/>
      <c r="B114" s="411"/>
      <c r="C114" s="412"/>
    </row>
    <row r="115" spans="1:3" ht="18.75">
      <c r="A115" s="72"/>
      <c r="B115" s="411"/>
      <c r="C115" s="412"/>
    </row>
    <row r="116" spans="1:3" ht="18.75">
      <c r="A116" s="72"/>
      <c r="B116" s="411"/>
      <c r="C116" s="412"/>
    </row>
    <row r="117" spans="1:3" ht="18.75">
      <c r="A117" s="72"/>
      <c r="B117" s="411"/>
      <c r="C117" s="412"/>
    </row>
    <row r="118" spans="1:3" ht="18.75">
      <c r="A118" s="72"/>
      <c r="B118" s="411"/>
      <c r="C118" s="412"/>
    </row>
    <row r="119" spans="1:3" ht="18.75">
      <c r="A119" s="72"/>
      <c r="B119" s="411"/>
      <c r="C119" s="412"/>
    </row>
    <row r="120" spans="1:3" ht="18.75">
      <c r="A120" s="72"/>
      <c r="B120" s="411"/>
      <c r="C120" s="412"/>
    </row>
    <row r="121" spans="1:3" ht="18.75">
      <c r="A121" s="72"/>
      <c r="B121" s="411"/>
      <c r="C121" s="412"/>
    </row>
    <row r="122" spans="1:3" ht="18.75">
      <c r="A122" s="72"/>
      <c r="B122" s="411"/>
      <c r="C122" s="412"/>
    </row>
    <row r="123" spans="1:3" ht="18.75">
      <c r="A123" s="72"/>
      <c r="B123" s="411"/>
      <c r="C123" s="412"/>
    </row>
    <row r="124" spans="1:3" ht="18.75">
      <c r="A124" s="72"/>
      <c r="B124" s="411"/>
      <c r="C124" s="412"/>
    </row>
    <row r="125" spans="1:3" ht="18.75">
      <c r="A125" s="72"/>
      <c r="B125" s="411"/>
      <c r="C125" s="412"/>
    </row>
    <row r="126" spans="1:3" ht="18.75">
      <c r="A126" s="72"/>
      <c r="B126" s="411"/>
      <c r="C126" s="412"/>
    </row>
    <row r="127" spans="1:3" ht="18.75">
      <c r="A127" s="72"/>
      <c r="B127" s="411"/>
      <c r="C127" s="412"/>
    </row>
    <row r="128" spans="1:3" ht="18.75">
      <c r="A128" s="72"/>
      <c r="B128" s="411"/>
      <c r="C128" s="412"/>
    </row>
    <row r="129" spans="1:3" ht="18.75">
      <c r="A129" s="72"/>
      <c r="B129" s="411"/>
      <c r="C129" s="412"/>
    </row>
    <row r="130" spans="1:3" ht="18.75">
      <c r="A130" s="72"/>
      <c r="B130" s="411"/>
      <c r="C130" s="412"/>
    </row>
    <row r="131" spans="1:3" ht="18.75">
      <c r="A131" s="72"/>
      <c r="B131" s="411"/>
      <c r="C131" s="412"/>
    </row>
    <row r="132" spans="1:3" ht="18.75">
      <c r="A132" s="72"/>
      <c r="B132" s="411"/>
      <c r="C132" s="412"/>
    </row>
    <row r="133" spans="1:3" ht="18.75">
      <c r="A133" s="72"/>
      <c r="B133" s="411"/>
      <c r="C133" s="412"/>
    </row>
    <row r="134" spans="1:3" ht="18.75">
      <c r="A134" s="72"/>
      <c r="B134" s="411"/>
      <c r="C134" s="412"/>
    </row>
    <row r="135" spans="1:3" ht="18.75">
      <c r="A135" s="72"/>
      <c r="B135" s="411"/>
      <c r="C135" s="412"/>
    </row>
    <row r="136" spans="1:3" ht="18.75">
      <c r="A136" s="72"/>
      <c r="B136" s="411"/>
      <c r="C136" s="412"/>
    </row>
    <row r="137" spans="1:3" ht="18.75">
      <c r="A137" s="72"/>
      <c r="B137" s="411"/>
      <c r="C137" s="412"/>
    </row>
    <row r="138" spans="1:3" ht="18.75">
      <c r="A138" s="72"/>
      <c r="B138" s="411"/>
      <c r="C138" s="412"/>
    </row>
    <row r="139" spans="1:3" ht="18.75">
      <c r="A139" s="72"/>
      <c r="B139" s="411"/>
      <c r="C139" s="412"/>
    </row>
    <row r="140" spans="1:3" ht="18.75">
      <c r="A140" s="72"/>
      <c r="B140" s="411"/>
      <c r="C140" s="412"/>
    </row>
    <row r="141" spans="1:3" ht="18.75">
      <c r="A141" s="72"/>
      <c r="B141" s="411"/>
      <c r="C141" s="412"/>
    </row>
    <row r="142" spans="1:3" ht="18.75">
      <c r="A142" s="72"/>
      <c r="B142" s="411"/>
      <c r="C142" s="412"/>
    </row>
    <row r="143" spans="1:3" ht="18.75">
      <c r="A143" s="72"/>
      <c r="B143" s="411"/>
      <c r="C143" s="412"/>
    </row>
    <row r="144" spans="1:3" ht="18.75">
      <c r="A144" s="72"/>
      <c r="B144" s="411"/>
      <c r="C144" s="412"/>
    </row>
    <row r="145" spans="1:3" ht="18.75">
      <c r="A145" s="72"/>
      <c r="B145" s="411"/>
      <c r="C145" s="412"/>
    </row>
    <row r="146" spans="1:3" ht="18.75">
      <c r="A146" s="72"/>
      <c r="B146" s="411"/>
      <c r="C146" s="412"/>
    </row>
    <row r="147" spans="1:3" ht="18.75">
      <c r="A147" s="72"/>
      <c r="B147" s="411"/>
      <c r="C147" s="412"/>
    </row>
    <row r="148" spans="1:3" ht="18.75">
      <c r="A148" s="72"/>
      <c r="B148" s="411"/>
      <c r="C148" s="412"/>
    </row>
    <row r="149" spans="1:3" ht="18.75">
      <c r="A149" s="72"/>
      <c r="B149" s="411"/>
      <c r="C149" s="412"/>
    </row>
    <row r="150" spans="1:3" ht="18.75">
      <c r="A150" s="72"/>
      <c r="B150" s="411"/>
      <c r="C150" s="412"/>
    </row>
    <row r="151" spans="1:3" ht="18.75">
      <c r="A151" s="72"/>
      <c r="B151" s="411"/>
      <c r="C151" s="412"/>
    </row>
    <row r="152" spans="1:3" ht="18.75">
      <c r="A152" s="72"/>
      <c r="B152" s="411"/>
      <c r="C152" s="412"/>
    </row>
    <row r="153" spans="1:3" ht="18.75">
      <c r="A153" s="72"/>
      <c r="B153" s="411"/>
      <c r="C153" s="412"/>
    </row>
    <row r="154" spans="1:3" ht="18.75">
      <c r="A154" s="72"/>
      <c r="B154" s="411"/>
      <c r="C154" s="412"/>
    </row>
    <row r="155" spans="1:3" ht="18.75">
      <c r="A155" s="72"/>
      <c r="B155" s="411"/>
      <c r="C155" s="412"/>
    </row>
    <row r="156" spans="1:3" ht="18.75">
      <c r="A156" s="72"/>
      <c r="B156" s="411"/>
      <c r="C156" s="412"/>
    </row>
    <row r="157" spans="1:3" ht="18.75">
      <c r="A157" s="72"/>
      <c r="B157" s="411"/>
      <c r="C157" s="412"/>
    </row>
    <row r="158" spans="1:3" ht="18.75">
      <c r="A158" s="72"/>
      <c r="B158" s="411"/>
      <c r="C158" s="412"/>
    </row>
    <row r="159" spans="1:3" ht="18.75">
      <c r="A159" s="72"/>
      <c r="B159" s="411"/>
      <c r="C159" s="412"/>
    </row>
    <row r="160" spans="1:3" ht="18.75">
      <c r="A160" s="72"/>
      <c r="B160" s="411"/>
      <c r="C160" s="412"/>
    </row>
    <row r="161" spans="1:3" ht="18.75">
      <c r="A161" s="72"/>
      <c r="B161" s="411"/>
      <c r="C161" s="412"/>
    </row>
    <row r="162" spans="1:3" ht="18.75">
      <c r="A162" s="72"/>
      <c r="B162" s="411"/>
      <c r="C162" s="412"/>
    </row>
    <row r="163" spans="1:3" ht="18.75">
      <c r="A163" s="72"/>
      <c r="B163" s="411"/>
      <c r="C163" s="412"/>
    </row>
    <row r="164" spans="1:3" ht="18.75">
      <c r="A164" s="72"/>
      <c r="B164" s="411"/>
      <c r="C164" s="412"/>
    </row>
    <row r="165" spans="1:3" ht="18.75">
      <c r="A165" s="72"/>
      <c r="B165" s="411"/>
      <c r="C165" s="412"/>
    </row>
    <row r="166" spans="1:3" ht="18.75">
      <c r="A166" s="72"/>
      <c r="B166" s="411"/>
      <c r="C166" s="412"/>
    </row>
    <row r="167" spans="1:3" ht="18.75">
      <c r="A167" s="72"/>
      <c r="B167" s="411"/>
      <c r="C167" s="412"/>
    </row>
    <row r="168" spans="1:3" ht="18.75">
      <c r="A168" s="72"/>
      <c r="B168" s="411"/>
      <c r="C168" s="412"/>
    </row>
    <row r="169" spans="1:3" ht="18.75">
      <c r="A169" s="72"/>
      <c r="B169" s="411"/>
      <c r="C169" s="412"/>
    </row>
    <row r="170" spans="1:3" ht="18.75">
      <c r="A170" s="72"/>
      <c r="B170" s="411"/>
      <c r="C170" s="412"/>
    </row>
    <row r="171" spans="1:3" ht="18.75">
      <c r="A171" s="72"/>
      <c r="B171" s="411"/>
      <c r="C171" s="412"/>
    </row>
    <row r="172" spans="1:3" ht="18.75">
      <c r="A172" s="72"/>
      <c r="B172" s="411"/>
      <c r="C172" s="412"/>
    </row>
    <row r="173" spans="1:3" ht="18.75">
      <c r="A173" s="72"/>
      <c r="B173" s="411"/>
      <c r="C173" s="412"/>
    </row>
    <row r="174" spans="1:3" ht="18.75">
      <c r="A174" s="72"/>
      <c r="B174" s="411"/>
      <c r="C174" s="412"/>
    </row>
    <row r="175" spans="1:3" ht="18.75">
      <c r="A175" s="72"/>
      <c r="B175" s="411"/>
      <c r="C175" s="412"/>
    </row>
    <row r="176" spans="1:3" ht="18.75">
      <c r="A176" s="72"/>
      <c r="B176" s="411"/>
      <c r="C176" s="412"/>
    </row>
    <row r="177" spans="1:3" ht="18.75">
      <c r="A177" s="72"/>
      <c r="B177" s="411"/>
      <c r="C177" s="412"/>
    </row>
    <row r="178" spans="1:3" ht="18.75">
      <c r="A178" s="72"/>
      <c r="B178" s="411"/>
      <c r="C178" s="412"/>
    </row>
    <row r="179" spans="1:3" ht="18.75">
      <c r="A179" s="72"/>
      <c r="B179" s="411"/>
      <c r="C179" s="412"/>
    </row>
    <row r="180" spans="1:3" ht="18.75">
      <c r="A180" s="72"/>
      <c r="B180" s="411"/>
      <c r="C180" s="412"/>
    </row>
    <row r="181" spans="1:3" ht="18.75">
      <c r="A181" s="72"/>
      <c r="B181" s="411"/>
      <c r="C181" s="412"/>
    </row>
    <row r="182" spans="1:3" ht="18.75">
      <c r="A182" s="72"/>
      <c r="B182" s="411"/>
      <c r="C182" s="412"/>
    </row>
    <row r="183" spans="1:3" ht="18.75">
      <c r="A183" s="72"/>
      <c r="B183" s="411"/>
      <c r="C183" s="412"/>
    </row>
    <row r="184" spans="1:3" ht="18.75">
      <c r="A184" s="72"/>
      <c r="B184" s="411"/>
      <c r="C184" s="412"/>
    </row>
    <row r="185" spans="1:3" ht="18.75">
      <c r="A185" s="72"/>
      <c r="B185" s="411"/>
      <c r="C185" s="412"/>
    </row>
    <row r="186" spans="1:3" ht="18.75">
      <c r="A186" s="72"/>
      <c r="B186" s="411"/>
      <c r="C186" s="412"/>
    </row>
    <row r="187" spans="1:3" ht="18.75">
      <c r="A187" s="72"/>
      <c r="B187" s="411"/>
      <c r="C187" s="412"/>
    </row>
    <row r="188" spans="1:3" ht="18.75">
      <c r="A188" s="72"/>
      <c r="B188" s="411"/>
      <c r="C188" s="412"/>
    </row>
    <row r="189" spans="1:3" ht="18.75">
      <c r="A189" s="72"/>
      <c r="B189" s="411"/>
      <c r="C189" s="412"/>
    </row>
    <row r="190" spans="1:3" ht="18.75">
      <c r="A190" s="72"/>
      <c r="B190" s="411"/>
      <c r="C190" s="412"/>
    </row>
    <row r="191" spans="1:3" ht="18.75">
      <c r="A191" s="72"/>
      <c r="B191" s="411"/>
      <c r="C191" s="412"/>
    </row>
    <row r="192" spans="1:3" ht="18.75">
      <c r="A192" s="72"/>
      <c r="B192" s="411"/>
      <c r="C192" s="412"/>
    </row>
    <row r="193" spans="1:3" ht="18.75">
      <c r="A193" s="72"/>
      <c r="B193" s="411"/>
      <c r="C193" s="412"/>
    </row>
    <row r="194" spans="1:3" ht="18.75">
      <c r="A194" s="72"/>
      <c r="B194" s="411"/>
      <c r="C194" s="412"/>
    </row>
    <row r="195" spans="1:3" ht="18.75">
      <c r="A195" s="72"/>
      <c r="B195" s="411"/>
      <c r="C195" s="412"/>
    </row>
    <row r="196" spans="1:3" ht="18.75">
      <c r="A196" s="72"/>
      <c r="B196" s="411"/>
      <c r="C196" s="412"/>
    </row>
    <row r="197" spans="1:3" ht="18.75">
      <c r="A197" s="72"/>
      <c r="B197" s="411"/>
      <c r="C197" s="412"/>
    </row>
  </sheetData>
  <sheetProtection/>
  <mergeCells count="10">
    <mergeCell ref="A1:E1"/>
    <mergeCell ref="B7:C7"/>
    <mergeCell ref="A10:C10"/>
    <mergeCell ref="A13:B13"/>
    <mergeCell ref="B2:E2"/>
    <mergeCell ref="A3:E3"/>
    <mergeCell ref="A4:E4"/>
    <mergeCell ref="A5:E5"/>
    <mergeCell ref="B6:E6"/>
    <mergeCell ref="A9:E9"/>
  </mergeCells>
  <printOptions/>
  <pageMargins left="0.7086614173228347" right="0.1968503937007874" top="0.1968503937007874" bottom="0.2362204724409449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7"/>
  <sheetViews>
    <sheetView view="pageBreakPreview" zoomScale="85" zoomScaleNormal="75" zoomScaleSheetLayoutView="85" zoomScalePageLayoutView="0" workbookViewId="0" topLeftCell="A16">
      <selection activeCell="A4" sqref="A4:H4"/>
    </sheetView>
  </sheetViews>
  <sheetFormatPr defaultColWidth="9.140625" defaultRowHeight="15"/>
  <cols>
    <col min="1" max="1" width="93.57421875" style="7" customWidth="1"/>
    <col min="2" max="2" width="8.57421875" style="9" hidden="1" customWidth="1"/>
    <col min="3" max="3" width="8.7109375" style="12" customWidth="1"/>
    <col min="4" max="4" width="9.140625" style="13" customWidth="1"/>
    <col min="5" max="5" width="13.00390625" style="5" customWidth="1"/>
    <col min="6" max="6" width="10.421875" style="6" customWidth="1"/>
    <col min="7" max="7" width="9.140625" style="12" customWidth="1"/>
    <col min="8" max="8" width="16.8515625" style="12" customWidth="1"/>
    <col min="9" max="9" width="15.421875" style="14" hidden="1" customWidth="1"/>
    <col min="10" max="10" width="10.8515625" style="57" hidden="1" customWidth="1"/>
    <col min="11" max="11" width="14.421875" style="1" customWidth="1"/>
    <col min="12" max="39" width="9.140625" style="1" customWidth="1"/>
  </cols>
  <sheetData>
    <row r="1" spans="1:9" s="60" customFormat="1" ht="15.75" customHeight="1">
      <c r="A1" s="726" t="s">
        <v>180</v>
      </c>
      <c r="B1" s="726"/>
      <c r="C1" s="726"/>
      <c r="D1" s="726"/>
      <c r="E1" s="726"/>
      <c r="F1" s="726"/>
      <c r="G1" s="726"/>
      <c r="H1" s="726"/>
      <c r="I1" s="70"/>
    </row>
    <row r="2" spans="1:9" s="60" customFormat="1" ht="15.75" customHeight="1">
      <c r="A2" s="726" t="s">
        <v>67</v>
      </c>
      <c r="B2" s="726"/>
      <c r="C2" s="726"/>
      <c r="D2" s="726"/>
      <c r="E2" s="726"/>
      <c r="F2" s="726"/>
      <c r="G2" s="726"/>
      <c r="H2" s="726"/>
      <c r="I2" s="70"/>
    </row>
    <row r="3" spans="1:9" s="60" customFormat="1" ht="15.75" customHeight="1">
      <c r="A3" s="726" t="s">
        <v>664</v>
      </c>
      <c r="B3" s="726"/>
      <c r="C3" s="726"/>
      <c r="D3" s="726"/>
      <c r="E3" s="726"/>
      <c r="F3" s="726"/>
      <c r="G3" s="726"/>
      <c r="H3" s="726"/>
      <c r="I3" s="70"/>
    </row>
    <row r="4" spans="1:9" s="61" customFormat="1" ht="16.5" customHeight="1">
      <c r="A4" s="723" t="s">
        <v>68</v>
      </c>
      <c r="B4" s="723"/>
      <c r="C4" s="723"/>
      <c r="D4" s="723"/>
      <c r="E4" s="723"/>
      <c r="F4" s="723"/>
      <c r="G4" s="723"/>
      <c r="H4" s="723"/>
      <c r="I4" s="71"/>
    </row>
    <row r="5" spans="1:9" s="61" customFormat="1" ht="16.5" customHeight="1">
      <c r="A5" s="723" t="s">
        <v>607</v>
      </c>
      <c r="B5" s="723"/>
      <c r="C5" s="723"/>
      <c r="D5" s="723"/>
      <c r="E5" s="723"/>
      <c r="F5" s="723"/>
      <c r="G5" s="723"/>
      <c r="H5" s="723"/>
      <c r="I5" s="71"/>
    </row>
    <row r="6" spans="1:8" s="61" customFormat="1" ht="1.5" customHeight="1">
      <c r="A6" s="791"/>
      <c r="B6" s="791"/>
      <c r="C6" s="791"/>
      <c r="D6" s="791"/>
      <c r="E6" s="791"/>
      <c r="F6" s="791"/>
      <c r="G6" s="791"/>
      <c r="H6" s="512"/>
    </row>
    <row r="7" spans="1:8" s="61" customFormat="1" ht="16.5" customHeight="1" hidden="1">
      <c r="A7" s="791"/>
      <c r="B7" s="791"/>
      <c r="C7" s="791"/>
      <c r="D7" s="791"/>
      <c r="E7" s="791"/>
      <c r="F7" s="791"/>
      <c r="G7" s="791"/>
      <c r="H7" s="512"/>
    </row>
    <row r="8" spans="1:9" s="61" customFormat="1" ht="64.5" customHeight="1">
      <c r="A8" s="790" t="s">
        <v>605</v>
      </c>
      <c r="B8" s="790"/>
      <c r="C8" s="790"/>
      <c r="D8" s="790"/>
      <c r="E8" s="790"/>
      <c r="F8" s="790"/>
      <c r="G8" s="790"/>
      <c r="H8" s="790"/>
      <c r="I8" s="533"/>
    </row>
    <row r="9" spans="1:9" s="3" customFormat="1" ht="15.75">
      <c r="A9" s="62"/>
      <c r="B9" s="63"/>
      <c r="C9" s="64"/>
      <c r="D9" s="64"/>
      <c r="E9" s="64"/>
      <c r="F9" s="64"/>
      <c r="G9" s="65"/>
      <c r="H9" s="65"/>
      <c r="I9" s="65" t="s">
        <v>227</v>
      </c>
    </row>
    <row r="10" spans="1:39" s="22" customFormat="1" ht="46.5" customHeight="1">
      <c r="A10" s="10" t="s">
        <v>229</v>
      </c>
      <c r="B10" s="11" t="s">
        <v>125</v>
      </c>
      <c r="C10" s="11" t="s">
        <v>122</v>
      </c>
      <c r="D10" s="16" t="s">
        <v>123</v>
      </c>
      <c r="E10" s="17" t="s">
        <v>228</v>
      </c>
      <c r="F10" s="18"/>
      <c r="G10" s="19" t="s">
        <v>124</v>
      </c>
      <c r="H10" s="20" t="s">
        <v>587</v>
      </c>
      <c r="I10" s="20" t="s">
        <v>588</v>
      </c>
      <c r="J10" s="20" t="s">
        <v>589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33" customFormat="1" ht="18.75">
      <c r="A11" s="622" t="s">
        <v>130</v>
      </c>
      <c r="B11" s="88"/>
      <c r="C11" s="89"/>
      <c r="D11" s="90"/>
      <c r="E11" s="16"/>
      <c r="F11" s="19"/>
      <c r="G11" s="91"/>
      <c r="H11" s="92">
        <f>+H12</f>
        <v>3891.438</v>
      </c>
      <c r="I11" s="92">
        <f>+I12</f>
        <v>3643.915</v>
      </c>
      <c r="J11" s="92">
        <f>+J12</f>
        <v>3643.915</v>
      </c>
      <c r="K11" s="32">
        <v>3643.915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s="33" customFormat="1" ht="18.75">
      <c r="A12" s="622" t="s">
        <v>69</v>
      </c>
      <c r="B12" s="93" t="s">
        <v>126</v>
      </c>
      <c r="C12" s="89"/>
      <c r="D12" s="90"/>
      <c r="E12" s="16"/>
      <c r="F12" s="19"/>
      <c r="G12" s="91"/>
      <c r="H12" s="92">
        <f>H13+H66+H73+H90+H135+H217+H224+H251+H271+H280</f>
        <v>3891.438</v>
      </c>
      <c r="I12" s="92">
        <f>I13+I66+I73+I90+I135+I217+I224+I251+I271+I280</f>
        <v>3643.915</v>
      </c>
      <c r="J12" s="92">
        <f>J13+J66+J73+J90+J135+J217+J224+J251+J271+J280</f>
        <v>3643.915</v>
      </c>
      <c r="K12" s="468">
        <f>K11-I12</f>
        <v>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33" customFormat="1" ht="18.75">
      <c r="A13" s="622" t="s">
        <v>131</v>
      </c>
      <c r="B13" s="93" t="s">
        <v>126</v>
      </c>
      <c r="C13" s="89" t="s">
        <v>127</v>
      </c>
      <c r="D13" s="90"/>
      <c r="E13" s="16"/>
      <c r="F13" s="19"/>
      <c r="G13" s="91"/>
      <c r="H13" s="92">
        <f>H14+H19+H26+H32+H37+H42+H62</f>
        <v>1870.6</v>
      </c>
      <c r="I13" s="92">
        <f>I14+I19+I26+I32+I37+I42+I62</f>
        <v>1848.6</v>
      </c>
      <c r="J13" s="92">
        <f>J14+J19+J26+J32+J37+J42+J62</f>
        <v>1848.6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33" customFormat="1" ht="31.5">
      <c r="A14" s="623" t="s">
        <v>132</v>
      </c>
      <c r="B14" s="93" t="s">
        <v>126</v>
      </c>
      <c r="C14" s="89" t="s">
        <v>127</v>
      </c>
      <c r="D14" s="90" t="s">
        <v>128</v>
      </c>
      <c r="E14" s="16"/>
      <c r="F14" s="19"/>
      <c r="G14" s="91"/>
      <c r="H14" s="92">
        <f aca="true" t="shared" si="0" ref="H14:J17">+H15</f>
        <v>390</v>
      </c>
      <c r="I14" s="92">
        <f t="shared" si="0"/>
        <v>390</v>
      </c>
      <c r="J14" s="92">
        <f t="shared" si="0"/>
        <v>390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s="35" customFormat="1" ht="18.75">
      <c r="A15" s="624" t="s">
        <v>253</v>
      </c>
      <c r="B15" s="96" t="s">
        <v>126</v>
      </c>
      <c r="C15" s="97" t="s">
        <v>127</v>
      </c>
      <c r="D15" s="98" t="s">
        <v>128</v>
      </c>
      <c r="E15" s="99" t="s">
        <v>348</v>
      </c>
      <c r="F15" s="100" t="s">
        <v>349</v>
      </c>
      <c r="G15" s="101"/>
      <c r="H15" s="102">
        <f t="shared" si="0"/>
        <v>390</v>
      </c>
      <c r="I15" s="102">
        <f t="shared" si="0"/>
        <v>390</v>
      </c>
      <c r="J15" s="102">
        <f t="shared" si="0"/>
        <v>390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s="37" customFormat="1" ht="19.5">
      <c r="A16" s="625" t="s">
        <v>254</v>
      </c>
      <c r="B16" s="104" t="s">
        <v>126</v>
      </c>
      <c r="C16" s="105" t="s">
        <v>127</v>
      </c>
      <c r="D16" s="106" t="s">
        <v>128</v>
      </c>
      <c r="E16" s="107" t="s">
        <v>350</v>
      </c>
      <c r="F16" s="2" t="s">
        <v>349</v>
      </c>
      <c r="G16" s="108"/>
      <c r="H16" s="109">
        <f t="shared" si="0"/>
        <v>390</v>
      </c>
      <c r="I16" s="109">
        <f t="shared" si="0"/>
        <v>390</v>
      </c>
      <c r="J16" s="109">
        <f t="shared" si="0"/>
        <v>390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s="37" customFormat="1" ht="19.5">
      <c r="A17" s="625" t="s">
        <v>232</v>
      </c>
      <c r="B17" s="104" t="s">
        <v>126</v>
      </c>
      <c r="C17" s="105" t="s">
        <v>127</v>
      </c>
      <c r="D17" s="106" t="s">
        <v>128</v>
      </c>
      <c r="E17" s="107" t="s">
        <v>350</v>
      </c>
      <c r="F17" s="2" t="s">
        <v>351</v>
      </c>
      <c r="G17" s="108"/>
      <c r="H17" s="109">
        <f t="shared" si="0"/>
        <v>390</v>
      </c>
      <c r="I17" s="109">
        <f t="shared" si="0"/>
        <v>390</v>
      </c>
      <c r="J17" s="109">
        <f t="shared" si="0"/>
        <v>390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s="37" customFormat="1" ht="57" customHeight="1">
      <c r="A18" s="626" t="s">
        <v>134</v>
      </c>
      <c r="B18" s="88" t="s">
        <v>126</v>
      </c>
      <c r="C18" s="88" t="s">
        <v>127</v>
      </c>
      <c r="D18" s="111" t="s">
        <v>128</v>
      </c>
      <c r="E18" s="107" t="s">
        <v>350</v>
      </c>
      <c r="F18" s="2" t="s">
        <v>351</v>
      </c>
      <c r="G18" s="108" t="s">
        <v>129</v>
      </c>
      <c r="H18" s="109">
        <v>390</v>
      </c>
      <c r="I18" s="109">
        <v>390</v>
      </c>
      <c r="J18" s="109">
        <v>390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s="37" customFormat="1" ht="47.25">
      <c r="A19" s="623" t="s">
        <v>144</v>
      </c>
      <c r="B19" s="93" t="s">
        <v>126</v>
      </c>
      <c r="C19" s="89" t="s">
        <v>127</v>
      </c>
      <c r="D19" s="89" t="s">
        <v>133</v>
      </c>
      <c r="E19" s="90"/>
      <c r="F19" s="91"/>
      <c r="G19" s="89"/>
      <c r="H19" s="92">
        <f aca="true" t="shared" si="1" ref="H19:J21">+H20</f>
        <v>1160.5</v>
      </c>
      <c r="I19" s="92">
        <f t="shared" si="1"/>
        <v>1304.6</v>
      </c>
      <c r="J19" s="92">
        <f t="shared" si="1"/>
        <v>1304.6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s="37" customFormat="1" ht="19.5">
      <c r="A20" s="624" t="s">
        <v>255</v>
      </c>
      <c r="B20" s="96" t="s">
        <v>126</v>
      </c>
      <c r="C20" s="97" t="s">
        <v>127</v>
      </c>
      <c r="D20" s="98" t="s">
        <v>133</v>
      </c>
      <c r="E20" s="112" t="s">
        <v>352</v>
      </c>
      <c r="F20" s="113" t="s">
        <v>349</v>
      </c>
      <c r="G20" s="101"/>
      <c r="H20" s="102">
        <f t="shared" si="1"/>
        <v>1160.5</v>
      </c>
      <c r="I20" s="102">
        <f t="shared" si="1"/>
        <v>1304.6</v>
      </c>
      <c r="J20" s="102">
        <f t="shared" si="1"/>
        <v>1304.6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s="37" customFormat="1" ht="19.5">
      <c r="A21" s="625" t="s">
        <v>256</v>
      </c>
      <c r="B21" s="104" t="s">
        <v>126</v>
      </c>
      <c r="C21" s="105" t="s">
        <v>127</v>
      </c>
      <c r="D21" s="106" t="s">
        <v>133</v>
      </c>
      <c r="E21" s="107" t="s">
        <v>353</v>
      </c>
      <c r="F21" s="2" t="s">
        <v>349</v>
      </c>
      <c r="G21" s="108"/>
      <c r="H21" s="109">
        <f t="shared" si="1"/>
        <v>1160.5</v>
      </c>
      <c r="I21" s="109">
        <f t="shared" si="1"/>
        <v>1304.6</v>
      </c>
      <c r="J21" s="109">
        <f t="shared" si="1"/>
        <v>1304.6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10" s="36" customFormat="1" ht="19.5">
      <c r="A22" s="625" t="s">
        <v>232</v>
      </c>
      <c r="B22" s="104" t="s">
        <v>126</v>
      </c>
      <c r="C22" s="105" t="s">
        <v>127</v>
      </c>
      <c r="D22" s="106" t="s">
        <v>133</v>
      </c>
      <c r="E22" s="107" t="s">
        <v>353</v>
      </c>
      <c r="F22" s="2" t="s">
        <v>351</v>
      </c>
      <c r="G22" s="108"/>
      <c r="H22" s="109">
        <f>SUM(H23:H25)</f>
        <v>1160.5</v>
      </c>
      <c r="I22" s="109">
        <f>SUM(I23:I25)</f>
        <v>1304.6</v>
      </c>
      <c r="J22" s="109">
        <f>SUM(J23:J25)</f>
        <v>1304.6</v>
      </c>
    </row>
    <row r="23" spans="1:10" s="36" customFormat="1" ht="52.5" customHeight="1">
      <c r="A23" s="626" t="s">
        <v>134</v>
      </c>
      <c r="B23" s="88" t="s">
        <v>126</v>
      </c>
      <c r="C23" s="88" t="s">
        <v>127</v>
      </c>
      <c r="D23" s="111" t="s">
        <v>133</v>
      </c>
      <c r="E23" s="107" t="s">
        <v>353</v>
      </c>
      <c r="F23" s="2" t="s">
        <v>351</v>
      </c>
      <c r="G23" s="108" t="s">
        <v>129</v>
      </c>
      <c r="H23" s="109">
        <v>1121.3</v>
      </c>
      <c r="I23" s="109">
        <f>1265-100</f>
        <v>1165</v>
      </c>
      <c r="J23" s="109">
        <f>1265-100</f>
        <v>1165</v>
      </c>
    </row>
    <row r="24" spans="1:11" s="36" customFormat="1" ht="19.5">
      <c r="A24" s="627" t="s">
        <v>354</v>
      </c>
      <c r="B24" s="88" t="s">
        <v>126</v>
      </c>
      <c r="C24" s="88" t="s">
        <v>127</v>
      </c>
      <c r="D24" s="111" t="s">
        <v>133</v>
      </c>
      <c r="E24" s="107" t="s">
        <v>353</v>
      </c>
      <c r="F24" s="2" t="s">
        <v>351</v>
      </c>
      <c r="G24" s="108" t="s">
        <v>136</v>
      </c>
      <c r="H24" s="109">
        <v>21.7</v>
      </c>
      <c r="I24" s="109">
        <f>30+29+10+2+78+3.3+10+47.3-100</f>
        <v>109.60000000000002</v>
      </c>
      <c r="J24" s="109">
        <f>30+29+10+2+78+3.3+10+47.3-100</f>
        <v>109.60000000000002</v>
      </c>
      <c r="K24" s="36">
        <v>1894.6</v>
      </c>
    </row>
    <row r="25" spans="1:11" s="36" customFormat="1" ht="18.75" customHeight="1">
      <c r="A25" s="628" t="s">
        <v>137</v>
      </c>
      <c r="B25" s="88" t="s">
        <v>126</v>
      </c>
      <c r="C25" s="88" t="s">
        <v>127</v>
      </c>
      <c r="D25" s="111" t="s">
        <v>133</v>
      </c>
      <c r="E25" s="107" t="s">
        <v>353</v>
      </c>
      <c r="F25" s="2" t="s">
        <v>351</v>
      </c>
      <c r="G25" s="108" t="s">
        <v>138</v>
      </c>
      <c r="H25" s="109">
        <f>30-12.5</f>
        <v>17.5</v>
      </c>
      <c r="I25" s="109">
        <v>30</v>
      </c>
      <c r="J25" s="109">
        <v>30</v>
      </c>
      <c r="K25" s="520">
        <f>I14+I19</f>
        <v>1694.6</v>
      </c>
    </row>
    <row r="26" spans="1:10" s="36" customFormat="1" ht="173.25" customHeight="1" hidden="1">
      <c r="A26" s="629" t="s">
        <v>145</v>
      </c>
      <c r="B26" s="93" t="s">
        <v>126</v>
      </c>
      <c r="C26" s="93" t="s">
        <v>127</v>
      </c>
      <c r="D26" s="116" t="s">
        <v>139</v>
      </c>
      <c r="E26" s="116"/>
      <c r="F26" s="117"/>
      <c r="G26" s="118"/>
      <c r="H26" s="119">
        <f>+H27</f>
        <v>0</v>
      </c>
      <c r="I26" s="119">
        <f>+I27</f>
        <v>0</v>
      </c>
      <c r="J26" s="119">
        <f>+J27</f>
        <v>0</v>
      </c>
    </row>
    <row r="27" spans="1:39" s="37" customFormat="1" ht="110.25" customHeight="1" hidden="1">
      <c r="A27" s="624" t="s">
        <v>257</v>
      </c>
      <c r="B27" s="96" t="s">
        <v>126</v>
      </c>
      <c r="C27" s="97" t="s">
        <v>127</v>
      </c>
      <c r="D27" s="98" t="s">
        <v>139</v>
      </c>
      <c r="E27" s="112" t="s">
        <v>357</v>
      </c>
      <c r="F27" s="113" t="s">
        <v>349</v>
      </c>
      <c r="G27" s="101"/>
      <c r="H27" s="102">
        <f>H28</f>
        <v>0</v>
      </c>
      <c r="I27" s="102">
        <f>I28</f>
        <v>0</v>
      </c>
      <c r="J27" s="102">
        <f>J28</f>
        <v>0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s="37" customFormat="1" ht="78.75" customHeight="1" hidden="1">
      <c r="A28" s="625" t="s">
        <v>259</v>
      </c>
      <c r="B28" s="104" t="s">
        <v>126</v>
      </c>
      <c r="C28" s="105" t="s">
        <v>127</v>
      </c>
      <c r="D28" s="106" t="s">
        <v>139</v>
      </c>
      <c r="E28" s="107" t="s">
        <v>358</v>
      </c>
      <c r="F28" s="2" t="s">
        <v>349</v>
      </c>
      <c r="G28" s="108"/>
      <c r="H28" s="109">
        <f>+H29</f>
        <v>0</v>
      </c>
      <c r="I28" s="109">
        <f>+I29</f>
        <v>0</v>
      </c>
      <c r="J28" s="109">
        <f>+J29</f>
        <v>0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10" s="36" customFormat="1" ht="157.5" customHeight="1" hidden="1">
      <c r="A29" s="630" t="s">
        <v>261</v>
      </c>
      <c r="B29" s="104" t="s">
        <v>126</v>
      </c>
      <c r="C29" s="105" t="s">
        <v>127</v>
      </c>
      <c r="D29" s="106" t="s">
        <v>139</v>
      </c>
      <c r="E29" s="107" t="s">
        <v>258</v>
      </c>
      <c r="F29" s="2" t="s">
        <v>260</v>
      </c>
      <c r="G29" s="108"/>
      <c r="H29" s="109">
        <f>SUM(H30:H31)</f>
        <v>0</v>
      </c>
      <c r="I29" s="109">
        <f>SUM(I30:I31)</f>
        <v>0</v>
      </c>
      <c r="J29" s="109">
        <f>SUM(J30:J31)</f>
        <v>0</v>
      </c>
    </row>
    <row r="30" spans="1:14" s="36" customFormat="1" ht="27.75" customHeight="1" hidden="1">
      <c r="A30" s="626" t="s">
        <v>140</v>
      </c>
      <c r="B30" s="88" t="s">
        <v>126</v>
      </c>
      <c r="C30" s="88" t="s">
        <v>127</v>
      </c>
      <c r="D30" s="111" t="s">
        <v>139</v>
      </c>
      <c r="E30" s="107" t="s">
        <v>258</v>
      </c>
      <c r="F30" s="2" t="s">
        <v>260</v>
      </c>
      <c r="G30" s="108" t="s">
        <v>141</v>
      </c>
      <c r="H30" s="109"/>
      <c r="I30" s="109"/>
      <c r="J30" s="109"/>
      <c r="K30" s="266"/>
      <c r="L30" s="266"/>
      <c r="M30" s="266"/>
      <c r="N30" s="266"/>
    </row>
    <row r="31" spans="1:10" s="36" customFormat="1" ht="19.5" customHeight="1" hidden="1">
      <c r="A31" s="628"/>
      <c r="B31" s="88"/>
      <c r="C31" s="88"/>
      <c r="D31" s="111"/>
      <c r="E31" s="107"/>
      <c r="F31" s="2"/>
      <c r="G31" s="108" t="s">
        <v>314</v>
      </c>
      <c r="H31" s="109"/>
      <c r="I31" s="109"/>
      <c r="J31" s="109"/>
    </row>
    <row r="32" spans="1:10" s="32" customFormat="1" ht="1.5" customHeight="1" hidden="1">
      <c r="A32" s="631" t="s">
        <v>142</v>
      </c>
      <c r="B32" s="93" t="s">
        <v>126</v>
      </c>
      <c r="C32" s="91" t="s">
        <v>127</v>
      </c>
      <c r="D32" s="89" t="s">
        <v>143</v>
      </c>
      <c r="E32" s="16"/>
      <c r="F32" s="19"/>
      <c r="G32" s="123"/>
      <c r="H32" s="92">
        <f aca="true" t="shared" si="2" ref="H32:J33">H33</f>
        <v>0</v>
      </c>
      <c r="I32" s="92">
        <f t="shared" si="2"/>
        <v>0</v>
      </c>
      <c r="J32" s="92">
        <f t="shared" si="2"/>
        <v>0</v>
      </c>
    </row>
    <row r="33" spans="1:10" s="32" customFormat="1" ht="110.25" customHeight="1" hidden="1">
      <c r="A33" s="632" t="s">
        <v>265</v>
      </c>
      <c r="B33" s="96" t="s">
        <v>126</v>
      </c>
      <c r="C33" s="125" t="s">
        <v>127</v>
      </c>
      <c r="D33" s="126" t="s">
        <v>143</v>
      </c>
      <c r="E33" s="127" t="s">
        <v>359</v>
      </c>
      <c r="F33" s="128" t="s">
        <v>349</v>
      </c>
      <c r="G33" s="129"/>
      <c r="H33" s="92">
        <f t="shared" si="2"/>
        <v>0</v>
      </c>
      <c r="I33" s="92">
        <f t="shared" si="2"/>
        <v>0</v>
      </c>
      <c r="J33" s="92">
        <f t="shared" si="2"/>
        <v>0</v>
      </c>
    </row>
    <row r="34" spans="1:39" s="37" customFormat="1" ht="63" customHeight="1" hidden="1">
      <c r="A34" s="625" t="s">
        <v>269</v>
      </c>
      <c r="B34" s="104" t="s">
        <v>126</v>
      </c>
      <c r="C34" s="105" t="s">
        <v>127</v>
      </c>
      <c r="D34" s="106" t="s">
        <v>143</v>
      </c>
      <c r="E34" s="130" t="s">
        <v>360</v>
      </c>
      <c r="F34" s="131" t="s">
        <v>349</v>
      </c>
      <c r="G34" s="108"/>
      <c r="H34" s="109">
        <f aca="true" t="shared" si="3" ref="H34:J35">+H35</f>
        <v>0</v>
      </c>
      <c r="I34" s="109">
        <f t="shared" si="3"/>
        <v>0</v>
      </c>
      <c r="J34" s="109">
        <f t="shared" si="3"/>
        <v>0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s="37" customFormat="1" ht="47.25" customHeight="1" hidden="1">
      <c r="A35" s="625" t="s">
        <v>270</v>
      </c>
      <c r="B35" s="104" t="s">
        <v>126</v>
      </c>
      <c r="C35" s="105" t="s">
        <v>127</v>
      </c>
      <c r="D35" s="106" t="s">
        <v>143</v>
      </c>
      <c r="E35" s="130" t="s">
        <v>360</v>
      </c>
      <c r="F35" s="131" t="s">
        <v>361</v>
      </c>
      <c r="G35" s="108"/>
      <c r="H35" s="109">
        <f t="shared" si="3"/>
        <v>0</v>
      </c>
      <c r="I35" s="109">
        <f t="shared" si="3"/>
        <v>0</v>
      </c>
      <c r="J35" s="109">
        <f t="shared" si="3"/>
        <v>0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10" s="32" customFormat="1" ht="18" customHeight="1" hidden="1">
      <c r="A36" s="627" t="s">
        <v>354</v>
      </c>
      <c r="B36" s="88" t="s">
        <v>126</v>
      </c>
      <c r="C36" s="88" t="s">
        <v>127</v>
      </c>
      <c r="D36" s="88" t="s">
        <v>143</v>
      </c>
      <c r="E36" s="130" t="s">
        <v>360</v>
      </c>
      <c r="F36" s="131" t="s">
        <v>361</v>
      </c>
      <c r="G36" s="88" t="s">
        <v>136</v>
      </c>
      <c r="H36" s="121"/>
      <c r="I36" s="121"/>
      <c r="J36" s="121"/>
    </row>
    <row r="37" spans="1:10" s="29" customFormat="1" ht="20.25" customHeight="1" hidden="1">
      <c r="A37" s="629" t="s">
        <v>273</v>
      </c>
      <c r="B37" s="93" t="s">
        <v>126</v>
      </c>
      <c r="C37" s="93" t="s">
        <v>127</v>
      </c>
      <c r="D37" s="132">
        <v>11</v>
      </c>
      <c r="E37" s="16"/>
      <c r="F37" s="19"/>
      <c r="G37" s="88"/>
      <c r="H37" s="92">
        <f aca="true" t="shared" si="4" ref="H37:J40">H38</f>
        <v>0</v>
      </c>
      <c r="I37" s="92">
        <f t="shared" si="4"/>
        <v>0</v>
      </c>
      <c r="J37" s="92">
        <f t="shared" si="4"/>
        <v>0</v>
      </c>
    </row>
    <row r="38" spans="1:10" s="29" customFormat="1" ht="20.25" customHeight="1" hidden="1">
      <c r="A38" s="626" t="s">
        <v>193</v>
      </c>
      <c r="B38" s="96" t="s">
        <v>126</v>
      </c>
      <c r="C38" s="88" t="s">
        <v>127</v>
      </c>
      <c r="D38" s="133">
        <v>11</v>
      </c>
      <c r="E38" s="134" t="s">
        <v>271</v>
      </c>
      <c r="F38" s="135" t="s">
        <v>230</v>
      </c>
      <c r="G38" s="136"/>
      <c r="H38" s="137">
        <f t="shared" si="4"/>
        <v>0</v>
      </c>
      <c r="I38" s="137">
        <f t="shared" si="4"/>
        <v>0</v>
      </c>
      <c r="J38" s="137">
        <f t="shared" si="4"/>
        <v>0</v>
      </c>
    </row>
    <row r="39" spans="1:10" s="29" customFormat="1" ht="20.25" customHeight="1" hidden="1">
      <c r="A39" s="626" t="s">
        <v>194</v>
      </c>
      <c r="B39" s="104" t="s">
        <v>126</v>
      </c>
      <c r="C39" s="88" t="s">
        <v>127</v>
      </c>
      <c r="D39" s="133">
        <v>11</v>
      </c>
      <c r="E39" s="134" t="s">
        <v>272</v>
      </c>
      <c r="F39" s="138" t="s">
        <v>230</v>
      </c>
      <c r="G39" s="136"/>
      <c r="H39" s="137">
        <f t="shared" si="4"/>
        <v>0</v>
      </c>
      <c r="I39" s="137">
        <f t="shared" si="4"/>
        <v>0</v>
      </c>
      <c r="J39" s="137">
        <f t="shared" si="4"/>
        <v>0</v>
      </c>
    </row>
    <row r="40" spans="1:10" s="29" customFormat="1" ht="47.25" customHeight="1" hidden="1">
      <c r="A40" s="628" t="s">
        <v>274</v>
      </c>
      <c r="B40" s="104" t="s">
        <v>126</v>
      </c>
      <c r="C40" s="88" t="s">
        <v>127</v>
      </c>
      <c r="D40" s="133">
        <v>11</v>
      </c>
      <c r="E40" s="139" t="s">
        <v>272</v>
      </c>
      <c r="F40" s="140">
        <v>1403</v>
      </c>
      <c r="G40" s="136"/>
      <c r="H40" s="137">
        <f t="shared" si="4"/>
        <v>0</v>
      </c>
      <c r="I40" s="137">
        <f t="shared" si="4"/>
        <v>0</v>
      </c>
      <c r="J40" s="137">
        <f t="shared" si="4"/>
        <v>0</v>
      </c>
    </row>
    <row r="41" spans="1:10" s="29" customFormat="1" ht="20.25" customHeight="1" hidden="1">
      <c r="A41" s="628" t="s">
        <v>137</v>
      </c>
      <c r="B41" s="88" t="s">
        <v>126</v>
      </c>
      <c r="C41" s="88" t="s">
        <v>127</v>
      </c>
      <c r="D41" s="141">
        <v>11</v>
      </c>
      <c r="E41" s="134" t="s">
        <v>272</v>
      </c>
      <c r="F41" s="142">
        <v>1403</v>
      </c>
      <c r="G41" s="88" t="s">
        <v>138</v>
      </c>
      <c r="H41" s="43"/>
      <c r="I41" s="43"/>
      <c r="J41" s="43"/>
    </row>
    <row r="42" spans="1:11" s="29" customFormat="1" ht="18.75">
      <c r="A42" s="623" t="s">
        <v>195</v>
      </c>
      <c r="B42" s="93" t="s">
        <v>126</v>
      </c>
      <c r="C42" s="89" t="s">
        <v>127</v>
      </c>
      <c r="D42" s="90" t="s">
        <v>196</v>
      </c>
      <c r="E42" s="143"/>
      <c r="F42" s="18"/>
      <c r="G42" s="91"/>
      <c r="H42" s="92">
        <f>H43+H47+H53+H58</f>
        <v>320.1</v>
      </c>
      <c r="I42" s="92">
        <f>I43+I47+I53+I58</f>
        <v>154</v>
      </c>
      <c r="J42" s="92">
        <f>J43+J47+J53+J58</f>
        <v>154</v>
      </c>
      <c r="K42" s="521">
        <f>K24-K25</f>
        <v>200</v>
      </c>
    </row>
    <row r="43" spans="1:10" s="39" customFormat="1" ht="18.75" customHeight="1" hidden="1">
      <c r="A43" s="629"/>
      <c r="B43" s="96"/>
      <c r="C43" s="93"/>
      <c r="D43" s="116"/>
      <c r="E43" s="144"/>
      <c r="F43" s="145"/>
      <c r="G43" s="118"/>
      <c r="H43" s="92"/>
      <c r="I43" s="92"/>
      <c r="J43" s="92"/>
    </row>
    <row r="44" spans="1:10" s="39" customFormat="1" ht="18.75" customHeight="1" hidden="1">
      <c r="A44" s="626"/>
      <c r="B44" s="104"/>
      <c r="C44" s="88"/>
      <c r="D44" s="111"/>
      <c r="E44" s="134"/>
      <c r="F44" s="138"/>
      <c r="G44" s="146"/>
      <c r="H44" s="147"/>
      <c r="I44" s="147"/>
      <c r="J44" s="147"/>
    </row>
    <row r="45" spans="1:10" s="29" customFormat="1" ht="18.75" customHeight="1" hidden="1">
      <c r="A45" s="633"/>
      <c r="B45" s="104"/>
      <c r="C45" s="149"/>
      <c r="D45" s="150"/>
      <c r="E45" s="139"/>
      <c r="F45" s="140"/>
      <c r="G45" s="146"/>
      <c r="H45" s="147"/>
      <c r="I45" s="147"/>
      <c r="J45" s="147"/>
    </row>
    <row r="46" spans="1:10" s="29" customFormat="1" ht="18.75" customHeight="1" hidden="1">
      <c r="A46" s="634"/>
      <c r="B46" s="88"/>
      <c r="C46" s="152"/>
      <c r="D46" s="152"/>
      <c r="E46" s="134"/>
      <c r="F46" s="142"/>
      <c r="G46" s="152"/>
      <c r="H46" s="43"/>
      <c r="I46" s="43"/>
      <c r="J46" s="43"/>
    </row>
    <row r="47" spans="1:10" s="39" customFormat="1" ht="47.25">
      <c r="A47" s="629" t="s">
        <v>610</v>
      </c>
      <c r="B47" s="96" t="s">
        <v>126</v>
      </c>
      <c r="C47" s="93" t="s">
        <v>127</v>
      </c>
      <c r="D47" s="116" t="s">
        <v>196</v>
      </c>
      <c r="E47" s="144" t="s">
        <v>368</v>
      </c>
      <c r="F47" s="145" t="s">
        <v>349</v>
      </c>
      <c r="G47" s="118"/>
      <c r="H47" s="92">
        <f>+H48</f>
        <v>62</v>
      </c>
      <c r="I47" s="92">
        <f>+I48</f>
        <v>52</v>
      </c>
      <c r="J47" s="92">
        <f>+J48</f>
        <v>52</v>
      </c>
    </row>
    <row r="48" spans="1:10" s="39" customFormat="1" ht="57" customHeight="1">
      <c r="A48" s="626" t="s">
        <v>80</v>
      </c>
      <c r="B48" s="104" t="s">
        <v>126</v>
      </c>
      <c r="C48" s="88" t="s">
        <v>127</v>
      </c>
      <c r="D48" s="111" t="s">
        <v>196</v>
      </c>
      <c r="E48" s="153" t="s">
        <v>369</v>
      </c>
      <c r="F48" s="154" t="s">
        <v>349</v>
      </c>
      <c r="G48" s="136"/>
      <c r="H48" s="137">
        <f>+H50</f>
        <v>62</v>
      </c>
      <c r="I48" s="137">
        <f>+I50</f>
        <v>52</v>
      </c>
      <c r="J48" s="137">
        <f>+J50</f>
        <v>52</v>
      </c>
    </row>
    <row r="49" spans="1:10" s="39" customFormat="1" ht="42.75" customHeight="1">
      <c r="A49" s="635" t="s">
        <v>539</v>
      </c>
      <c r="B49" s="104" t="s">
        <v>126</v>
      </c>
      <c r="C49" s="88" t="s">
        <v>127</v>
      </c>
      <c r="D49" s="111" t="s">
        <v>196</v>
      </c>
      <c r="E49" s="139" t="s">
        <v>146</v>
      </c>
      <c r="F49" s="166" t="s">
        <v>349</v>
      </c>
      <c r="G49" s="136"/>
      <c r="H49" s="137">
        <f>H50</f>
        <v>62</v>
      </c>
      <c r="I49" s="137">
        <f>I50</f>
        <v>52</v>
      </c>
      <c r="J49" s="137">
        <f>J50</f>
        <v>52</v>
      </c>
    </row>
    <row r="50" spans="1:250" s="36" customFormat="1" ht="19.5">
      <c r="A50" s="619" t="s">
        <v>240</v>
      </c>
      <c r="B50" s="104" t="s">
        <v>126</v>
      </c>
      <c r="C50" s="105" t="s">
        <v>127</v>
      </c>
      <c r="D50" s="106" t="s">
        <v>196</v>
      </c>
      <c r="E50" s="130" t="s">
        <v>146</v>
      </c>
      <c r="F50" s="131" t="s">
        <v>147</v>
      </c>
      <c r="G50" s="155"/>
      <c r="H50" s="156">
        <f>H51+H52</f>
        <v>62</v>
      </c>
      <c r="I50" s="156">
        <f>I51+I52</f>
        <v>52</v>
      </c>
      <c r="J50" s="156">
        <f>J51+J52</f>
        <v>52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</row>
    <row r="51" spans="1:250" s="36" customFormat="1" ht="65.25" customHeight="1">
      <c r="A51" s="636" t="s">
        <v>134</v>
      </c>
      <c r="B51" s="268" t="s">
        <v>126</v>
      </c>
      <c r="C51" s="269" t="s">
        <v>127</v>
      </c>
      <c r="D51" s="270" t="s">
        <v>196</v>
      </c>
      <c r="E51" s="784" t="s">
        <v>148</v>
      </c>
      <c r="F51" s="785"/>
      <c r="G51" s="272" t="s">
        <v>129</v>
      </c>
      <c r="H51" s="271">
        <v>2</v>
      </c>
      <c r="I51" s="271">
        <v>2</v>
      </c>
      <c r="J51" s="271">
        <v>2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</row>
    <row r="52" spans="1:250" s="36" customFormat="1" ht="19.5">
      <c r="A52" s="637" t="s">
        <v>354</v>
      </c>
      <c r="B52" s="88" t="s">
        <v>126</v>
      </c>
      <c r="C52" s="88" t="s">
        <v>127</v>
      </c>
      <c r="D52" s="88" t="s">
        <v>196</v>
      </c>
      <c r="E52" s="130" t="s">
        <v>146</v>
      </c>
      <c r="F52" s="131" t="s">
        <v>147</v>
      </c>
      <c r="G52" s="88" t="s">
        <v>136</v>
      </c>
      <c r="H52" s="43">
        <v>60</v>
      </c>
      <c r="I52" s="43">
        <v>50</v>
      </c>
      <c r="J52" s="43">
        <v>50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</row>
    <row r="53" spans="1:10" s="39" customFormat="1" ht="31.5">
      <c r="A53" s="638" t="s">
        <v>262</v>
      </c>
      <c r="B53" s="96" t="s">
        <v>126</v>
      </c>
      <c r="C53" s="125" t="s">
        <v>127</v>
      </c>
      <c r="D53" s="158">
        <v>13</v>
      </c>
      <c r="E53" s="159" t="s">
        <v>362</v>
      </c>
      <c r="F53" s="160" t="s">
        <v>349</v>
      </c>
      <c r="G53" s="161"/>
      <c r="H53" s="162">
        <f>+H54</f>
        <v>256.1</v>
      </c>
      <c r="I53" s="162">
        <f>+I54</f>
        <v>100</v>
      </c>
      <c r="J53" s="162">
        <f>+J54</f>
        <v>100</v>
      </c>
    </row>
    <row r="54" spans="1:10" s="29" customFormat="1" ht="18.75">
      <c r="A54" s="626" t="s">
        <v>263</v>
      </c>
      <c r="B54" s="104" t="s">
        <v>126</v>
      </c>
      <c r="C54" s="163" t="s">
        <v>127</v>
      </c>
      <c r="D54" s="164">
        <v>13</v>
      </c>
      <c r="E54" s="165" t="s">
        <v>363</v>
      </c>
      <c r="F54" s="166" t="s">
        <v>349</v>
      </c>
      <c r="G54" s="167"/>
      <c r="H54" s="137">
        <f>H55</f>
        <v>256.1</v>
      </c>
      <c r="I54" s="137">
        <f>I55</f>
        <v>100</v>
      </c>
      <c r="J54" s="137">
        <f>J55</f>
        <v>100</v>
      </c>
    </row>
    <row r="55" spans="1:10" s="29" customFormat="1" ht="18.75">
      <c r="A55" s="628" t="s">
        <v>264</v>
      </c>
      <c r="B55" s="104" t="s">
        <v>126</v>
      </c>
      <c r="C55" s="168" t="s">
        <v>127</v>
      </c>
      <c r="D55" s="164">
        <v>13</v>
      </c>
      <c r="E55" s="165" t="s">
        <v>363</v>
      </c>
      <c r="F55" s="166" t="s">
        <v>364</v>
      </c>
      <c r="G55" s="167"/>
      <c r="H55" s="137">
        <f>H56+H57</f>
        <v>256.1</v>
      </c>
      <c r="I55" s="137">
        <f>I56+I57</f>
        <v>100</v>
      </c>
      <c r="J55" s="137">
        <f>J56+J57</f>
        <v>100</v>
      </c>
    </row>
    <row r="56" spans="1:10" s="29" customFormat="1" ht="18.75">
      <c r="A56" s="627" t="s">
        <v>354</v>
      </c>
      <c r="B56" s="88" t="s">
        <v>126</v>
      </c>
      <c r="C56" s="435" t="s">
        <v>127</v>
      </c>
      <c r="D56" s="436">
        <v>13</v>
      </c>
      <c r="E56" s="170" t="s">
        <v>363</v>
      </c>
      <c r="F56" s="135" t="s">
        <v>364</v>
      </c>
      <c r="G56" s="437" t="s">
        <v>136</v>
      </c>
      <c r="H56" s="171">
        <v>8.6</v>
      </c>
      <c r="I56" s="171">
        <f>25+10+10-20</f>
        <v>25</v>
      </c>
      <c r="J56" s="171">
        <f>25+10+10-20</f>
        <v>25</v>
      </c>
    </row>
    <row r="57" spans="1:10" s="29" customFormat="1" ht="18.75">
      <c r="A57" s="639" t="s">
        <v>137</v>
      </c>
      <c r="B57" s="274" t="s">
        <v>126</v>
      </c>
      <c r="C57" s="275" t="s">
        <v>127</v>
      </c>
      <c r="D57" s="276">
        <v>13</v>
      </c>
      <c r="E57" s="786" t="s">
        <v>365</v>
      </c>
      <c r="F57" s="787"/>
      <c r="G57" s="277" t="s">
        <v>138</v>
      </c>
      <c r="H57" s="278">
        <v>247.5</v>
      </c>
      <c r="I57" s="278">
        <f>35+230+10-200</f>
        <v>75</v>
      </c>
      <c r="J57" s="278">
        <f>35+230+10-200</f>
        <v>75</v>
      </c>
    </row>
    <row r="58" spans="1:10" s="29" customFormat="1" ht="18.75">
      <c r="A58" s="640" t="s">
        <v>265</v>
      </c>
      <c r="B58" s="96" t="s">
        <v>126</v>
      </c>
      <c r="C58" s="173" t="s">
        <v>127</v>
      </c>
      <c r="D58" s="173" t="s">
        <v>196</v>
      </c>
      <c r="E58" s="174" t="s">
        <v>359</v>
      </c>
      <c r="F58" s="145" t="s">
        <v>349</v>
      </c>
      <c r="G58" s="175"/>
      <c r="H58" s="92">
        <f aca="true" t="shared" si="5" ref="H58:J59">+H59</f>
        <v>2</v>
      </c>
      <c r="I58" s="92">
        <f t="shared" si="5"/>
        <v>2</v>
      </c>
      <c r="J58" s="92">
        <f t="shared" si="5"/>
        <v>2</v>
      </c>
    </row>
    <row r="59" spans="1:10" s="29" customFormat="1" ht="18.75">
      <c r="A59" s="641" t="s">
        <v>267</v>
      </c>
      <c r="B59" s="104" t="s">
        <v>126</v>
      </c>
      <c r="C59" s="123" t="s">
        <v>127</v>
      </c>
      <c r="D59" s="123" t="s">
        <v>196</v>
      </c>
      <c r="E59" s="177" t="s">
        <v>366</v>
      </c>
      <c r="F59" s="166" t="s">
        <v>349</v>
      </c>
      <c r="G59" s="178"/>
      <c r="H59" s="137">
        <f t="shared" si="5"/>
        <v>2</v>
      </c>
      <c r="I59" s="137">
        <f t="shared" si="5"/>
        <v>2</v>
      </c>
      <c r="J59" s="137">
        <f t="shared" si="5"/>
        <v>2</v>
      </c>
    </row>
    <row r="60" spans="1:256" s="40" customFormat="1" ht="19.5">
      <c r="A60" s="628" t="s">
        <v>300</v>
      </c>
      <c r="B60" s="227" t="s">
        <v>126</v>
      </c>
      <c r="C60" s="8" t="s">
        <v>127</v>
      </c>
      <c r="D60" s="8">
        <v>13</v>
      </c>
      <c r="E60" s="228" t="s">
        <v>366</v>
      </c>
      <c r="F60" s="229" t="s">
        <v>367</v>
      </c>
      <c r="G60" s="8"/>
      <c r="H60" s="230">
        <f>SUM(H61:H61)</f>
        <v>2</v>
      </c>
      <c r="I60" s="230">
        <f>SUM(I61:I61)</f>
        <v>2</v>
      </c>
      <c r="J60" s="230">
        <f>SUM(J61:J61)</f>
        <v>2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s="40" customFormat="1" ht="19.5">
      <c r="A61" s="627" t="s">
        <v>354</v>
      </c>
      <c r="B61" s="8" t="s">
        <v>126</v>
      </c>
      <c r="C61" s="8" t="s">
        <v>127</v>
      </c>
      <c r="D61" s="8">
        <v>13</v>
      </c>
      <c r="E61" s="228" t="s">
        <v>366</v>
      </c>
      <c r="F61" s="229" t="s">
        <v>367</v>
      </c>
      <c r="G61" s="8" t="s">
        <v>136</v>
      </c>
      <c r="H61" s="230">
        <v>2</v>
      </c>
      <c r="I61" s="230">
        <v>2</v>
      </c>
      <c r="J61" s="230">
        <v>2</v>
      </c>
      <c r="K61" s="42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s="40" customFormat="1" ht="78.75" customHeight="1" hidden="1">
      <c r="A62" s="625" t="s">
        <v>256</v>
      </c>
      <c r="B62" s="8" t="s">
        <v>126</v>
      </c>
      <c r="C62" s="8" t="s">
        <v>127</v>
      </c>
      <c r="D62" s="264" t="s">
        <v>196</v>
      </c>
      <c r="E62" s="228" t="s">
        <v>353</v>
      </c>
      <c r="F62" s="229" t="s">
        <v>349</v>
      </c>
      <c r="G62" s="342"/>
      <c r="H62" s="230">
        <f>H63</f>
        <v>0</v>
      </c>
      <c r="I62" s="230">
        <f>I63</f>
        <v>0</v>
      </c>
      <c r="J62" s="230">
        <f>J63</f>
        <v>0</v>
      </c>
      <c r="K62" s="42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pans="1:256" s="40" customFormat="1" ht="32.25" customHeight="1" hidden="1">
      <c r="A63" s="619" t="s">
        <v>356</v>
      </c>
      <c r="B63" s="8" t="s">
        <v>126</v>
      </c>
      <c r="C63" s="8" t="s">
        <v>127</v>
      </c>
      <c r="D63" s="264" t="s">
        <v>196</v>
      </c>
      <c r="E63" s="228" t="s">
        <v>353</v>
      </c>
      <c r="F63" s="229" t="s">
        <v>355</v>
      </c>
      <c r="G63" s="342"/>
      <c r="H63" s="230">
        <f>H64+H65</f>
        <v>0</v>
      </c>
      <c r="I63" s="230">
        <f>I64+I65</f>
        <v>0</v>
      </c>
      <c r="J63" s="230">
        <f>J64+J65</f>
        <v>0</v>
      </c>
      <c r="K63" s="42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s="40" customFormat="1" ht="43.5" customHeight="1" hidden="1">
      <c r="A64" s="626" t="s">
        <v>134</v>
      </c>
      <c r="B64" s="8" t="s">
        <v>126</v>
      </c>
      <c r="C64" s="8" t="s">
        <v>127</v>
      </c>
      <c r="D64" s="264" t="s">
        <v>196</v>
      </c>
      <c r="E64" s="228" t="s">
        <v>353</v>
      </c>
      <c r="F64" s="229" t="s">
        <v>355</v>
      </c>
      <c r="G64" s="342" t="s">
        <v>129</v>
      </c>
      <c r="H64" s="230"/>
      <c r="I64" s="230"/>
      <c r="J64" s="230"/>
      <c r="K64" s="42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s="40" customFormat="1" ht="126" customHeight="1" hidden="1">
      <c r="A65" s="627" t="s">
        <v>354</v>
      </c>
      <c r="B65" s="341" t="s">
        <v>126</v>
      </c>
      <c r="C65" s="8" t="s">
        <v>127</v>
      </c>
      <c r="D65" s="264" t="s">
        <v>196</v>
      </c>
      <c r="E65" s="228" t="s">
        <v>353</v>
      </c>
      <c r="F65" s="229" t="s">
        <v>355</v>
      </c>
      <c r="G65" s="342" t="s">
        <v>136</v>
      </c>
      <c r="H65" s="230"/>
      <c r="I65" s="230"/>
      <c r="J65" s="230"/>
      <c r="K65" s="42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10" s="29" customFormat="1" ht="18.75">
      <c r="A66" s="642" t="s">
        <v>198</v>
      </c>
      <c r="B66" s="180" t="s">
        <v>126</v>
      </c>
      <c r="C66" s="181" t="s">
        <v>128</v>
      </c>
      <c r="D66" s="182"/>
      <c r="E66" s="183"/>
      <c r="F66" s="184"/>
      <c r="G66" s="185"/>
      <c r="H66" s="92">
        <f>+H67</f>
        <v>138.038</v>
      </c>
      <c r="I66" s="92">
        <f>+I67</f>
        <v>138.038</v>
      </c>
      <c r="J66" s="92">
        <f>+J67</f>
        <v>138.038</v>
      </c>
    </row>
    <row r="67" spans="1:10" s="29" customFormat="1" ht="18.75">
      <c r="A67" s="642" t="s">
        <v>199</v>
      </c>
      <c r="B67" s="93" t="s">
        <v>126</v>
      </c>
      <c r="C67" s="181" t="s">
        <v>128</v>
      </c>
      <c r="D67" s="181" t="s">
        <v>200</v>
      </c>
      <c r="E67" s="186"/>
      <c r="F67" s="187"/>
      <c r="G67" s="181"/>
      <c r="H67" s="92">
        <f aca="true" t="shared" si="6" ref="H67:J69">H68</f>
        <v>138.038</v>
      </c>
      <c r="I67" s="92">
        <f t="shared" si="6"/>
        <v>138.038</v>
      </c>
      <c r="J67" s="92">
        <f t="shared" si="6"/>
        <v>138.038</v>
      </c>
    </row>
    <row r="68" spans="1:10" s="39" customFormat="1" ht="18.75">
      <c r="A68" s="640" t="s">
        <v>265</v>
      </c>
      <c r="B68" s="96" t="s">
        <v>126</v>
      </c>
      <c r="C68" s="173" t="s">
        <v>128</v>
      </c>
      <c r="D68" s="173" t="s">
        <v>200</v>
      </c>
      <c r="E68" s="174" t="s">
        <v>359</v>
      </c>
      <c r="F68" s="145" t="s">
        <v>349</v>
      </c>
      <c r="G68" s="175"/>
      <c r="H68" s="92">
        <f t="shared" si="6"/>
        <v>138.038</v>
      </c>
      <c r="I68" s="92">
        <f t="shared" si="6"/>
        <v>138.038</v>
      </c>
      <c r="J68" s="92">
        <f t="shared" si="6"/>
        <v>138.038</v>
      </c>
    </row>
    <row r="69" spans="1:10" s="29" customFormat="1" ht="18.75">
      <c r="A69" s="641" t="s">
        <v>267</v>
      </c>
      <c r="B69" s="104" t="s">
        <v>126</v>
      </c>
      <c r="C69" s="123" t="s">
        <v>128</v>
      </c>
      <c r="D69" s="123" t="s">
        <v>200</v>
      </c>
      <c r="E69" s="177" t="s">
        <v>366</v>
      </c>
      <c r="F69" s="166" t="s">
        <v>349</v>
      </c>
      <c r="G69" s="178"/>
      <c r="H69" s="137">
        <f t="shared" si="6"/>
        <v>138.038</v>
      </c>
      <c r="I69" s="137">
        <f t="shared" si="6"/>
        <v>138.038</v>
      </c>
      <c r="J69" s="137">
        <f t="shared" si="6"/>
        <v>138.038</v>
      </c>
    </row>
    <row r="70" spans="1:10" s="29" customFormat="1" ht="31.5">
      <c r="A70" s="641" t="s">
        <v>268</v>
      </c>
      <c r="B70" s="104" t="s">
        <v>126</v>
      </c>
      <c r="C70" s="188" t="s">
        <v>128</v>
      </c>
      <c r="D70" s="188" t="s">
        <v>200</v>
      </c>
      <c r="E70" s="177" t="s">
        <v>366</v>
      </c>
      <c r="F70" s="166" t="s">
        <v>370</v>
      </c>
      <c r="G70" s="188"/>
      <c r="H70" s="137">
        <f>SUM(H71:H72)</f>
        <v>138.038</v>
      </c>
      <c r="I70" s="137">
        <f>SUM(I71:I72)</f>
        <v>138.038</v>
      </c>
      <c r="J70" s="137">
        <f>SUM(J71:J72)</f>
        <v>138.038</v>
      </c>
    </row>
    <row r="71" spans="1:10" s="29" customFormat="1" ht="48.75" customHeight="1">
      <c r="A71" s="626" t="s">
        <v>134</v>
      </c>
      <c r="B71" s="88" t="s">
        <v>126</v>
      </c>
      <c r="C71" s="88" t="s">
        <v>128</v>
      </c>
      <c r="D71" s="88" t="s">
        <v>200</v>
      </c>
      <c r="E71" s="177" t="s">
        <v>366</v>
      </c>
      <c r="F71" s="231" t="s">
        <v>370</v>
      </c>
      <c r="G71" s="88" t="s">
        <v>129</v>
      </c>
      <c r="H71" s="43">
        <v>138.038</v>
      </c>
      <c r="I71" s="43">
        <v>138.038</v>
      </c>
      <c r="J71" s="43">
        <v>138.038</v>
      </c>
    </row>
    <row r="72" spans="1:10" s="29" customFormat="1" ht="21.75" customHeight="1" hidden="1">
      <c r="A72" s="627" t="s">
        <v>354</v>
      </c>
      <c r="B72" s="88" t="s">
        <v>126</v>
      </c>
      <c r="C72" s="88" t="s">
        <v>128</v>
      </c>
      <c r="D72" s="88" t="s">
        <v>200</v>
      </c>
      <c r="E72" s="177" t="s">
        <v>366</v>
      </c>
      <c r="F72" s="231" t="s">
        <v>370</v>
      </c>
      <c r="G72" s="88" t="s">
        <v>136</v>
      </c>
      <c r="H72" s="43"/>
      <c r="I72" s="43"/>
      <c r="J72" s="43"/>
    </row>
    <row r="73" spans="1:10" s="44" customFormat="1" ht="31.5">
      <c r="A73" s="622" t="s">
        <v>201</v>
      </c>
      <c r="B73" s="180" t="s">
        <v>126</v>
      </c>
      <c r="C73" s="189" t="s">
        <v>200</v>
      </c>
      <c r="D73" s="189"/>
      <c r="E73" s="183"/>
      <c r="F73" s="184"/>
      <c r="G73" s="189"/>
      <c r="H73" s="190">
        <f>+H74+H84</f>
        <v>1</v>
      </c>
      <c r="I73" s="190">
        <f>+I74+I84</f>
        <v>5</v>
      </c>
      <c r="J73" s="190">
        <f>+J74+J84</f>
        <v>5</v>
      </c>
    </row>
    <row r="74" spans="1:10" s="44" customFormat="1" ht="18.75">
      <c r="A74" s="643" t="s">
        <v>294</v>
      </c>
      <c r="B74" s="93" t="s">
        <v>126</v>
      </c>
      <c r="C74" s="189" t="s">
        <v>200</v>
      </c>
      <c r="D74" s="189" t="s">
        <v>221</v>
      </c>
      <c r="E74" s="186"/>
      <c r="F74" s="187"/>
      <c r="G74" s="89"/>
      <c r="H74" s="92">
        <f>H75</f>
        <v>1</v>
      </c>
      <c r="I74" s="92">
        <f>I75</f>
        <v>5</v>
      </c>
      <c r="J74" s="92">
        <f>J75</f>
        <v>5</v>
      </c>
    </row>
    <row r="75" spans="1:10" s="45" customFormat="1" ht="57" customHeight="1">
      <c r="A75" s="644" t="s">
        <v>70</v>
      </c>
      <c r="B75" s="233" t="s">
        <v>126</v>
      </c>
      <c r="C75" s="234" t="s">
        <v>200</v>
      </c>
      <c r="D75" s="234" t="s">
        <v>221</v>
      </c>
      <c r="E75" s="174" t="s">
        <v>371</v>
      </c>
      <c r="F75" s="145" t="s">
        <v>349</v>
      </c>
      <c r="G75" s="93"/>
      <c r="H75" s="119">
        <f>H80+H76</f>
        <v>1</v>
      </c>
      <c r="I75" s="119">
        <f>I80+I76</f>
        <v>5</v>
      </c>
      <c r="J75" s="119">
        <f>J80+J76</f>
        <v>5</v>
      </c>
    </row>
    <row r="76" spans="1:10" s="44" customFormat="1" ht="51">
      <c r="A76" s="714" t="s">
        <v>647</v>
      </c>
      <c r="B76" s="227" t="s">
        <v>126</v>
      </c>
      <c r="C76" s="8" t="s">
        <v>200</v>
      </c>
      <c r="D76" s="8" t="s">
        <v>221</v>
      </c>
      <c r="E76" s="177" t="s">
        <v>372</v>
      </c>
      <c r="F76" s="166" t="s">
        <v>349</v>
      </c>
      <c r="G76" s="88"/>
      <c r="H76" s="43">
        <f aca="true" t="shared" si="7" ref="H76:J77">H77</f>
        <v>1</v>
      </c>
      <c r="I76" s="43">
        <f t="shared" si="7"/>
        <v>5</v>
      </c>
      <c r="J76" s="43">
        <f t="shared" si="7"/>
        <v>5</v>
      </c>
    </row>
    <row r="77" spans="1:10" s="44" customFormat="1" ht="18.75">
      <c r="A77" s="645" t="s">
        <v>540</v>
      </c>
      <c r="B77" s="227" t="s">
        <v>126</v>
      </c>
      <c r="C77" s="8" t="s">
        <v>200</v>
      </c>
      <c r="D77" s="8" t="s">
        <v>221</v>
      </c>
      <c r="E77" s="177" t="s">
        <v>374</v>
      </c>
      <c r="F77" s="166" t="s">
        <v>349</v>
      </c>
      <c r="G77" s="88"/>
      <c r="H77" s="43">
        <f t="shared" si="7"/>
        <v>1</v>
      </c>
      <c r="I77" s="43">
        <f t="shared" si="7"/>
        <v>5</v>
      </c>
      <c r="J77" s="43">
        <f t="shared" si="7"/>
        <v>5</v>
      </c>
    </row>
    <row r="78" spans="1:10" s="29" customFormat="1" ht="35.25" customHeight="1">
      <c r="A78" s="646" t="s">
        <v>424</v>
      </c>
      <c r="B78" s="104" t="s">
        <v>126</v>
      </c>
      <c r="C78" s="191" t="s">
        <v>200</v>
      </c>
      <c r="D78" s="191" t="s">
        <v>221</v>
      </c>
      <c r="E78" s="177" t="s">
        <v>374</v>
      </c>
      <c r="F78" s="166" t="s">
        <v>375</v>
      </c>
      <c r="G78" s="88"/>
      <c r="H78" s="137">
        <f>+H79</f>
        <v>1</v>
      </c>
      <c r="I78" s="137">
        <f>+I79</f>
        <v>5</v>
      </c>
      <c r="J78" s="137">
        <f>+J79</f>
        <v>5</v>
      </c>
    </row>
    <row r="79" spans="1:10" s="29" customFormat="1" ht="18.75" customHeight="1">
      <c r="A79" s="627" t="s">
        <v>354</v>
      </c>
      <c r="B79" s="8" t="s">
        <v>126</v>
      </c>
      <c r="C79" s="235" t="s">
        <v>200</v>
      </c>
      <c r="D79" s="235" t="s">
        <v>221</v>
      </c>
      <c r="E79" s="177" t="s">
        <v>374</v>
      </c>
      <c r="F79" s="166" t="s">
        <v>375</v>
      </c>
      <c r="G79" s="88" t="s">
        <v>136</v>
      </c>
      <c r="H79" s="43">
        <v>1</v>
      </c>
      <c r="I79" s="43">
        <v>5</v>
      </c>
      <c r="J79" s="43">
        <v>5</v>
      </c>
    </row>
    <row r="80" spans="1:10" s="29" customFormat="1" ht="409.5" customHeight="1" hidden="1">
      <c r="A80" s="647" t="s">
        <v>541</v>
      </c>
      <c r="B80" s="274" t="s">
        <v>126</v>
      </c>
      <c r="C80" s="279" t="s">
        <v>200</v>
      </c>
      <c r="D80" s="279" t="s">
        <v>221</v>
      </c>
      <c r="E80" s="741" t="s">
        <v>377</v>
      </c>
      <c r="F80" s="742"/>
      <c r="G80" s="274"/>
      <c r="H80" s="280">
        <f aca="true" t="shared" si="8" ref="H80:J82">H81</f>
        <v>0</v>
      </c>
      <c r="I80" s="280">
        <f t="shared" si="8"/>
        <v>0</v>
      </c>
      <c r="J80" s="280">
        <f t="shared" si="8"/>
        <v>0</v>
      </c>
    </row>
    <row r="81" spans="1:10" s="29" customFormat="1" ht="267.75" customHeight="1" hidden="1">
      <c r="A81" s="648" t="s">
        <v>373</v>
      </c>
      <c r="B81" s="274" t="s">
        <v>126</v>
      </c>
      <c r="C81" s="279" t="s">
        <v>200</v>
      </c>
      <c r="D81" s="279" t="s">
        <v>221</v>
      </c>
      <c r="E81" s="323" t="s">
        <v>378</v>
      </c>
      <c r="F81" s="324" t="s">
        <v>349</v>
      </c>
      <c r="G81" s="274"/>
      <c r="H81" s="280">
        <f t="shared" si="8"/>
        <v>0</v>
      </c>
      <c r="I81" s="280">
        <f t="shared" si="8"/>
        <v>0</v>
      </c>
      <c r="J81" s="280">
        <f t="shared" si="8"/>
        <v>0</v>
      </c>
    </row>
    <row r="82" spans="1:10" s="29" customFormat="1" ht="220.5" customHeight="1" hidden="1">
      <c r="A82" s="649" t="s">
        <v>324</v>
      </c>
      <c r="B82" s="274" t="s">
        <v>126</v>
      </c>
      <c r="C82" s="279" t="s">
        <v>200</v>
      </c>
      <c r="D82" s="279" t="s">
        <v>221</v>
      </c>
      <c r="E82" s="788" t="s">
        <v>379</v>
      </c>
      <c r="F82" s="789"/>
      <c r="G82" s="274"/>
      <c r="H82" s="280">
        <f t="shared" si="8"/>
        <v>0</v>
      </c>
      <c r="I82" s="280">
        <f t="shared" si="8"/>
        <v>0</v>
      </c>
      <c r="J82" s="280">
        <f t="shared" si="8"/>
        <v>0</v>
      </c>
    </row>
    <row r="83" spans="1:10" s="29" customFormat="1" ht="126" customHeight="1" hidden="1">
      <c r="A83" s="627" t="s">
        <v>354</v>
      </c>
      <c r="B83" s="274" t="s">
        <v>126</v>
      </c>
      <c r="C83" s="279" t="s">
        <v>200</v>
      </c>
      <c r="D83" s="279" t="s">
        <v>221</v>
      </c>
      <c r="E83" s="741" t="s">
        <v>379</v>
      </c>
      <c r="F83" s="742"/>
      <c r="G83" s="274" t="s">
        <v>136</v>
      </c>
      <c r="H83" s="280"/>
      <c r="I83" s="280"/>
      <c r="J83" s="280"/>
    </row>
    <row r="84" spans="1:10" s="39" customFormat="1" ht="126" customHeight="1" hidden="1">
      <c r="A84" s="650" t="s">
        <v>202</v>
      </c>
      <c r="B84" s="93" t="s">
        <v>126</v>
      </c>
      <c r="C84" s="181" t="s">
        <v>200</v>
      </c>
      <c r="D84" s="181">
        <v>14</v>
      </c>
      <c r="E84" s="186"/>
      <c r="F84" s="187"/>
      <c r="G84" s="181"/>
      <c r="H84" s="92">
        <f aca="true" t="shared" si="9" ref="H84:J85">+H85</f>
        <v>0</v>
      </c>
      <c r="I84" s="92">
        <f t="shared" si="9"/>
        <v>0</v>
      </c>
      <c r="J84" s="92">
        <f t="shared" si="9"/>
        <v>0</v>
      </c>
    </row>
    <row r="85" spans="1:10" s="39" customFormat="1" ht="330.75" customHeight="1" hidden="1">
      <c r="A85" s="651" t="s">
        <v>149</v>
      </c>
      <c r="B85" s="96" t="s">
        <v>126</v>
      </c>
      <c r="C85" s="181" t="s">
        <v>200</v>
      </c>
      <c r="D85" s="181">
        <v>14</v>
      </c>
      <c r="E85" s="174" t="s">
        <v>150</v>
      </c>
      <c r="F85" s="145" t="s">
        <v>349</v>
      </c>
      <c r="G85" s="181"/>
      <c r="H85" s="92">
        <f t="shared" si="9"/>
        <v>0</v>
      </c>
      <c r="I85" s="92">
        <f t="shared" si="9"/>
        <v>0</v>
      </c>
      <c r="J85" s="92">
        <f t="shared" si="9"/>
        <v>0</v>
      </c>
    </row>
    <row r="86" spans="1:10" s="29" customFormat="1" ht="362.25" customHeight="1" hidden="1">
      <c r="A86" s="652" t="s">
        <v>151</v>
      </c>
      <c r="B86" s="104" t="s">
        <v>126</v>
      </c>
      <c r="C86" s="195" t="s">
        <v>200</v>
      </c>
      <c r="D86" s="195" t="s">
        <v>203</v>
      </c>
      <c r="E86" s="177" t="s">
        <v>152</v>
      </c>
      <c r="F86" s="166" t="s">
        <v>349</v>
      </c>
      <c r="G86" s="195"/>
      <c r="H86" s="137">
        <f aca="true" t="shared" si="10" ref="H86:J88">H87</f>
        <v>0</v>
      </c>
      <c r="I86" s="137">
        <f t="shared" si="10"/>
        <v>0</v>
      </c>
      <c r="J86" s="137">
        <f t="shared" si="10"/>
        <v>0</v>
      </c>
    </row>
    <row r="87" spans="1:11" s="29" customFormat="1" ht="141.75" customHeight="1" hidden="1">
      <c r="A87" s="653" t="s">
        <v>153</v>
      </c>
      <c r="B87" s="104" t="s">
        <v>126</v>
      </c>
      <c r="C87" s="195" t="s">
        <v>200</v>
      </c>
      <c r="D87" s="195" t="s">
        <v>203</v>
      </c>
      <c r="E87" s="177" t="s">
        <v>382</v>
      </c>
      <c r="F87" s="166" t="s">
        <v>349</v>
      </c>
      <c r="G87" s="195"/>
      <c r="H87" s="137">
        <f t="shared" si="10"/>
        <v>0</v>
      </c>
      <c r="I87" s="137">
        <f t="shared" si="10"/>
        <v>0</v>
      </c>
      <c r="J87" s="137">
        <f t="shared" si="10"/>
        <v>0</v>
      </c>
      <c r="K87" s="29" t="s">
        <v>380</v>
      </c>
    </row>
    <row r="88" spans="1:10" s="29" customFormat="1" ht="42.75" customHeight="1" hidden="1">
      <c r="A88" s="641" t="s">
        <v>241</v>
      </c>
      <c r="B88" s="104" t="s">
        <v>126</v>
      </c>
      <c r="C88" s="188" t="s">
        <v>200</v>
      </c>
      <c r="D88" s="188">
        <v>14</v>
      </c>
      <c r="E88" s="177" t="s">
        <v>382</v>
      </c>
      <c r="F88" s="166" t="s">
        <v>381</v>
      </c>
      <c r="G88" s="88"/>
      <c r="H88" s="137">
        <f t="shared" si="10"/>
        <v>0</v>
      </c>
      <c r="I88" s="137">
        <f t="shared" si="10"/>
        <v>0</v>
      </c>
      <c r="J88" s="137">
        <f t="shared" si="10"/>
        <v>0</v>
      </c>
    </row>
    <row r="89" spans="1:10" s="29" customFormat="1" ht="3" customHeight="1" hidden="1">
      <c r="A89" s="627" t="s">
        <v>354</v>
      </c>
      <c r="B89" s="88" t="s">
        <v>126</v>
      </c>
      <c r="C89" s="188" t="s">
        <v>200</v>
      </c>
      <c r="D89" s="188">
        <v>14</v>
      </c>
      <c r="E89" s="196" t="s">
        <v>382</v>
      </c>
      <c r="F89" s="135" t="s">
        <v>381</v>
      </c>
      <c r="G89" s="88" t="s">
        <v>136</v>
      </c>
      <c r="H89" s="43"/>
      <c r="I89" s="43"/>
      <c r="J89" s="43"/>
    </row>
    <row r="90" spans="1:10" s="29" customFormat="1" ht="31.5" customHeight="1">
      <c r="A90" s="623" t="s">
        <v>204</v>
      </c>
      <c r="B90" s="180" t="s">
        <v>126</v>
      </c>
      <c r="C90" s="89" t="s">
        <v>133</v>
      </c>
      <c r="D90" s="197"/>
      <c r="E90" s="197"/>
      <c r="F90" s="198"/>
      <c r="G90" s="91"/>
      <c r="H90" s="92">
        <f>H91+H104</f>
        <v>2</v>
      </c>
      <c r="I90" s="92">
        <f>I91+I104</f>
        <v>10</v>
      </c>
      <c r="J90" s="92">
        <f>J91+J104</f>
        <v>10</v>
      </c>
    </row>
    <row r="91" spans="1:10" s="29" customFormat="1" ht="63" customHeight="1" hidden="1">
      <c r="A91" s="623" t="s">
        <v>304</v>
      </c>
      <c r="B91" s="256" t="s">
        <v>126</v>
      </c>
      <c r="C91" s="89" t="s">
        <v>133</v>
      </c>
      <c r="D91" s="90" t="s">
        <v>303</v>
      </c>
      <c r="E91" s="90"/>
      <c r="F91" s="91"/>
      <c r="G91" s="91"/>
      <c r="H91" s="92">
        <f>H92</f>
        <v>0</v>
      </c>
      <c r="I91" s="92">
        <f>I92</f>
        <v>0</v>
      </c>
      <c r="J91" s="92">
        <f>J92</f>
        <v>0</v>
      </c>
    </row>
    <row r="92" spans="1:10" s="29" customFormat="1" ht="46.5" customHeight="1" hidden="1">
      <c r="A92" s="651" t="s">
        <v>71</v>
      </c>
      <c r="B92" s="256" t="s">
        <v>126</v>
      </c>
      <c r="C92" s="89" t="s">
        <v>133</v>
      </c>
      <c r="D92" s="90" t="s">
        <v>303</v>
      </c>
      <c r="E92" s="90" t="s">
        <v>386</v>
      </c>
      <c r="F92" s="91" t="s">
        <v>349</v>
      </c>
      <c r="G92" s="91"/>
      <c r="H92" s="92">
        <f>H93+H100</f>
        <v>0</v>
      </c>
      <c r="I92" s="92">
        <f>I93+I100</f>
        <v>0</v>
      </c>
      <c r="J92" s="92">
        <f>J93+J100</f>
        <v>0</v>
      </c>
    </row>
    <row r="93" spans="1:10" s="29" customFormat="1" ht="54.75" customHeight="1" hidden="1">
      <c r="A93" s="654" t="s">
        <v>72</v>
      </c>
      <c r="B93" s="256" t="s">
        <v>126</v>
      </c>
      <c r="C93" s="89" t="s">
        <v>133</v>
      </c>
      <c r="D93" s="90" t="s">
        <v>303</v>
      </c>
      <c r="E93" s="90" t="s">
        <v>385</v>
      </c>
      <c r="F93" s="91" t="s">
        <v>349</v>
      </c>
      <c r="G93" s="91"/>
      <c r="H93" s="92">
        <f>H95</f>
        <v>0</v>
      </c>
      <c r="I93" s="92">
        <f>I95</f>
        <v>0</v>
      </c>
      <c r="J93" s="92">
        <f>J95</f>
        <v>0</v>
      </c>
    </row>
    <row r="94" spans="1:10" s="29" customFormat="1" ht="173.25" customHeight="1" hidden="1">
      <c r="A94" s="645" t="s">
        <v>406</v>
      </c>
      <c r="B94" s="256" t="s">
        <v>126</v>
      </c>
      <c r="C94" s="89" t="s">
        <v>133</v>
      </c>
      <c r="D94" s="90" t="s">
        <v>303</v>
      </c>
      <c r="E94" s="90" t="s">
        <v>383</v>
      </c>
      <c r="F94" s="91" t="s">
        <v>349</v>
      </c>
      <c r="G94" s="91"/>
      <c r="H94" s="92">
        <f aca="true" t="shared" si="11" ref="H94:J95">H95</f>
        <v>0</v>
      </c>
      <c r="I94" s="92">
        <f t="shared" si="11"/>
        <v>0</v>
      </c>
      <c r="J94" s="92">
        <f t="shared" si="11"/>
        <v>0</v>
      </c>
    </row>
    <row r="95" spans="1:10" s="29" customFormat="1" ht="34.5" customHeight="1" hidden="1">
      <c r="A95" s="655" t="s">
        <v>542</v>
      </c>
      <c r="B95" s="256" t="s">
        <v>126</v>
      </c>
      <c r="C95" s="89" t="s">
        <v>133</v>
      </c>
      <c r="D95" s="90" t="s">
        <v>303</v>
      </c>
      <c r="E95" s="90" t="s">
        <v>383</v>
      </c>
      <c r="F95" s="91" t="s">
        <v>388</v>
      </c>
      <c r="G95" s="91"/>
      <c r="H95" s="92">
        <f t="shared" si="11"/>
        <v>0</v>
      </c>
      <c r="I95" s="92">
        <f t="shared" si="11"/>
        <v>0</v>
      </c>
      <c r="J95" s="92">
        <f t="shared" si="11"/>
        <v>0</v>
      </c>
    </row>
    <row r="96" spans="1:10" s="29" customFormat="1" ht="126" customHeight="1" hidden="1">
      <c r="A96" s="627" t="s">
        <v>354</v>
      </c>
      <c r="B96" s="256" t="s">
        <v>126</v>
      </c>
      <c r="C96" s="89" t="s">
        <v>133</v>
      </c>
      <c r="D96" s="90" t="s">
        <v>303</v>
      </c>
      <c r="E96" s="90" t="s">
        <v>383</v>
      </c>
      <c r="F96" s="91" t="s">
        <v>388</v>
      </c>
      <c r="G96" s="91" t="s">
        <v>136</v>
      </c>
      <c r="H96" s="92"/>
      <c r="I96" s="92"/>
      <c r="J96" s="92"/>
    </row>
    <row r="97" spans="1:10" s="29" customFormat="1" ht="26.25" customHeight="1" hidden="1">
      <c r="A97" s="648" t="s">
        <v>407</v>
      </c>
      <c r="B97" s="256" t="s">
        <v>126</v>
      </c>
      <c r="C97" s="89" t="s">
        <v>133</v>
      </c>
      <c r="D97" s="90" t="s">
        <v>303</v>
      </c>
      <c r="E97" s="90" t="s">
        <v>387</v>
      </c>
      <c r="F97" s="91" t="s">
        <v>349</v>
      </c>
      <c r="G97" s="91"/>
      <c r="H97" s="92">
        <f aca="true" t="shared" si="12" ref="H97:J98">H98</f>
        <v>0</v>
      </c>
      <c r="I97" s="92">
        <f t="shared" si="12"/>
        <v>0</v>
      </c>
      <c r="J97" s="92">
        <f t="shared" si="12"/>
        <v>0</v>
      </c>
    </row>
    <row r="98" spans="1:10" s="29" customFormat="1" ht="204.75" customHeight="1" hidden="1">
      <c r="A98" s="655" t="s">
        <v>543</v>
      </c>
      <c r="B98" s="256" t="s">
        <v>126</v>
      </c>
      <c r="C98" s="89" t="s">
        <v>133</v>
      </c>
      <c r="D98" s="90" t="s">
        <v>303</v>
      </c>
      <c r="E98" s="90" t="s">
        <v>387</v>
      </c>
      <c r="F98" s="91" t="s">
        <v>384</v>
      </c>
      <c r="G98" s="91"/>
      <c r="H98" s="92">
        <f t="shared" si="12"/>
        <v>0</v>
      </c>
      <c r="I98" s="92">
        <f t="shared" si="12"/>
        <v>0</v>
      </c>
      <c r="J98" s="92">
        <f t="shared" si="12"/>
        <v>0</v>
      </c>
    </row>
    <row r="99" spans="1:10" s="29" customFormat="1" ht="37.5" customHeight="1" hidden="1">
      <c r="A99" s="627" t="s">
        <v>302</v>
      </c>
      <c r="B99" s="256" t="s">
        <v>126</v>
      </c>
      <c r="C99" s="89" t="s">
        <v>133</v>
      </c>
      <c r="D99" s="90" t="s">
        <v>303</v>
      </c>
      <c r="E99" s="90" t="s">
        <v>385</v>
      </c>
      <c r="F99" s="91" t="s">
        <v>384</v>
      </c>
      <c r="G99" s="91" t="s">
        <v>301</v>
      </c>
      <c r="H99" s="92"/>
      <c r="I99" s="92"/>
      <c r="J99" s="92"/>
    </row>
    <row r="100" spans="1:10" s="29" customFormat="1" ht="52.5" customHeight="1" hidden="1">
      <c r="A100" s="656" t="s">
        <v>544</v>
      </c>
      <c r="B100" s="256" t="s">
        <v>126</v>
      </c>
      <c r="C100" s="89" t="s">
        <v>133</v>
      </c>
      <c r="D100" s="90" t="s">
        <v>303</v>
      </c>
      <c r="E100" s="782" t="s">
        <v>389</v>
      </c>
      <c r="F100" s="783"/>
      <c r="G100" s="91"/>
      <c r="H100" s="92">
        <f>H102</f>
        <v>0</v>
      </c>
      <c r="I100" s="92">
        <f>I102</f>
        <v>0</v>
      </c>
      <c r="J100" s="92">
        <f>J102</f>
        <v>0</v>
      </c>
    </row>
    <row r="101" spans="1:11" s="29" customFormat="1" ht="52.5" customHeight="1" hidden="1">
      <c r="A101" s="657" t="s">
        <v>154</v>
      </c>
      <c r="B101" s="256" t="s">
        <v>126</v>
      </c>
      <c r="C101" s="89" t="s">
        <v>133</v>
      </c>
      <c r="D101" s="90" t="s">
        <v>303</v>
      </c>
      <c r="E101" s="90" t="s">
        <v>391</v>
      </c>
      <c r="F101" s="145" t="s">
        <v>349</v>
      </c>
      <c r="G101" s="91"/>
      <c r="H101" s="92">
        <f aca="true" t="shared" si="13" ref="H101:J102">H102</f>
        <v>0</v>
      </c>
      <c r="I101" s="92">
        <f t="shared" si="13"/>
        <v>0</v>
      </c>
      <c r="J101" s="92">
        <f t="shared" si="13"/>
        <v>0</v>
      </c>
      <c r="K101" s="330" t="s">
        <v>392</v>
      </c>
    </row>
    <row r="102" spans="1:10" s="29" customFormat="1" ht="126" customHeight="1" hidden="1">
      <c r="A102" s="658" t="s">
        <v>325</v>
      </c>
      <c r="B102" s="256" t="s">
        <v>126</v>
      </c>
      <c r="C102" s="89" t="s">
        <v>133</v>
      </c>
      <c r="D102" s="90" t="s">
        <v>303</v>
      </c>
      <c r="E102" s="782" t="s">
        <v>390</v>
      </c>
      <c r="F102" s="783"/>
      <c r="G102" s="91"/>
      <c r="H102" s="92">
        <f t="shared" si="13"/>
        <v>0</v>
      </c>
      <c r="I102" s="92">
        <f t="shared" si="13"/>
        <v>0</v>
      </c>
      <c r="J102" s="92">
        <f t="shared" si="13"/>
        <v>0</v>
      </c>
    </row>
    <row r="103" spans="1:10" s="29" customFormat="1" ht="126" customHeight="1" hidden="1">
      <c r="A103" s="627" t="s">
        <v>354</v>
      </c>
      <c r="B103" s="256" t="s">
        <v>126</v>
      </c>
      <c r="C103" s="89" t="s">
        <v>133</v>
      </c>
      <c r="D103" s="90" t="s">
        <v>303</v>
      </c>
      <c r="E103" s="782" t="s">
        <v>390</v>
      </c>
      <c r="F103" s="783"/>
      <c r="G103" s="91" t="s">
        <v>136</v>
      </c>
      <c r="H103" s="92"/>
      <c r="I103" s="92"/>
      <c r="J103" s="92"/>
    </row>
    <row r="104" spans="1:10" s="29" customFormat="1" ht="21.75" customHeight="1">
      <c r="A104" s="629" t="s">
        <v>205</v>
      </c>
      <c r="B104" s="93" t="s">
        <v>126</v>
      </c>
      <c r="C104" s="93" t="s">
        <v>133</v>
      </c>
      <c r="D104" s="116">
        <v>12</v>
      </c>
      <c r="E104" s="144"/>
      <c r="F104" s="145"/>
      <c r="G104" s="118"/>
      <c r="H104" s="119">
        <f>H105+H112+H117+H122+H131+H120</f>
        <v>2</v>
      </c>
      <c r="I104" s="119">
        <f>I105+I112+I117+I122+I131+I120</f>
        <v>10</v>
      </c>
      <c r="J104" s="119">
        <f>J105+J112+J117+J122+J131+J120</f>
        <v>10</v>
      </c>
    </row>
    <row r="105" spans="1:10" s="29" customFormat="1" ht="220.5" customHeight="1" hidden="1">
      <c r="A105" s="659" t="s">
        <v>545</v>
      </c>
      <c r="B105" s="284" t="s">
        <v>126</v>
      </c>
      <c r="C105" s="284" t="s">
        <v>133</v>
      </c>
      <c r="D105" s="474" t="s">
        <v>206</v>
      </c>
      <c r="E105" s="778" t="s">
        <v>155</v>
      </c>
      <c r="F105" s="779"/>
      <c r="G105" s="475"/>
      <c r="H105" s="285">
        <f aca="true" t="shared" si="14" ref="H105:J106">H106</f>
        <v>0</v>
      </c>
      <c r="I105" s="285">
        <f t="shared" si="14"/>
        <v>0</v>
      </c>
      <c r="J105" s="285">
        <f t="shared" si="14"/>
        <v>0</v>
      </c>
    </row>
    <row r="106" spans="1:10" s="29" customFormat="1" ht="330.75" customHeight="1" hidden="1">
      <c r="A106" s="660" t="s">
        <v>336</v>
      </c>
      <c r="B106" s="284" t="s">
        <v>126</v>
      </c>
      <c r="C106" s="284" t="s">
        <v>133</v>
      </c>
      <c r="D106" s="474" t="s">
        <v>206</v>
      </c>
      <c r="E106" s="780" t="s">
        <v>156</v>
      </c>
      <c r="F106" s="781"/>
      <c r="G106" s="475"/>
      <c r="H106" s="285">
        <f t="shared" si="14"/>
        <v>0</v>
      </c>
      <c r="I106" s="285">
        <f t="shared" si="14"/>
        <v>0</v>
      </c>
      <c r="J106" s="285">
        <f t="shared" si="14"/>
        <v>0</v>
      </c>
    </row>
    <row r="107" spans="1:10" s="29" customFormat="1" ht="141.75" customHeight="1" hidden="1">
      <c r="A107" s="661" t="s">
        <v>546</v>
      </c>
      <c r="B107" s="284" t="s">
        <v>126</v>
      </c>
      <c r="C107" s="284" t="s">
        <v>133</v>
      </c>
      <c r="D107" s="474" t="s">
        <v>206</v>
      </c>
      <c r="E107" s="780" t="s">
        <v>157</v>
      </c>
      <c r="F107" s="781"/>
      <c r="G107" s="475"/>
      <c r="H107" s="285">
        <f>H108+H110</f>
        <v>0</v>
      </c>
      <c r="I107" s="285">
        <f>I108+I110</f>
        <v>0</v>
      </c>
      <c r="J107" s="285">
        <f>J108+J110</f>
        <v>0</v>
      </c>
    </row>
    <row r="108" spans="1:10" s="29" customFormat="1" ht="63.75" customHeight="1" hidden="1">
      <c r="A108" s="619" t="s">
        <v>158</v>
      </c>
      <c r="B108" s="284" t="s">
        <v>126</v>
      </c>
      <c r="C108" s="284" t="s">
        <v>133</v>
      </c>
      <c r="D108" s="474" t="s">
        <v>206</v>
      </c>
      <c r="E108" s="480" t="s">
        <v>159</v>
      </c>
      <c r="F108" s="481" t="s">
        <v>160</v>
      </c>
      <c r="G108" s="475"/>
      <c r="H108" s="285">
        <f>H109</f>
        <v>0</v>
      </c>
      <c r="I108" s="285">
        <f>I109</f>
        <v>0</v>
      </c>
      <c r="J108" s="285">
        <f>J109</f>
        <v>0</v>
      </c>
    </row>
    <row r="109" spans="1:10" s="29" customFormat="1" ht="126" customHeight="1" hidden="1">
      <c r="A109" s="627" t="s">
        <v>354</v>
      </c>
      <c r="B109" s="284" t="s">
        <v>126</v>
      </c>
      <c r="C109" s="284" t="s">
        <v>133</v>
      </c>
      <c r="D109" s="474" t="s">
        <v>206</v>
      </c>
      <c r="E109" s="780" t="s">
        <v>161</v>
      </c>
      <c r="F109" s="781"/>
      <c r="G109" s="475" t="s">
        <v>136</v>
      </c>
      <c r="H109" s="285"/>
      <c r="I109" s="285"/>
      <c r="J109" s="285"/>
    </row>
    <row r="110" spans="1:10" s="29" customFormat="1" ht="63.75" customHeight="1" hidden="1">
      <c r="A110" s="619" t="s">
        <v>397</v>
      </c>
      <c r="B110" s="284" t="s">
        <v>126</v>
      </c>
      <c r="C110" s="284" t="s">
        <v>133</v>
      </c>
      <c r="D110" s="474" t="s">
        <v>206</v>
      </c>
      <c r="E110" s="480" t="s">
        <v>162</v>
      </c>
      <c r="F110" s="481" t="s">
        <v>163</v>
      </c>
      <c r="G110" s="475"/>
      <c r="H110" s="285">
        <f>H111</f>
        <v>0</v>
      </c>
      <c r="I110" s="285">
        <f>I111</f>
        <v>0</v>
      </c>
      <c r="J110" s="285">
        <f>J111</f>
        <v>0</v>
      </c>
    </row>
    <row r="111" spans="1:10" s="29" customFormat="1" ht="126" customHeight="1" hidden="1">
      <c r="A111" s="627" t="s">
        <v>354</v>
      </c>
      <c r="B111" s="284" t="s">
        <v>126</v>
      </c>
      <c r="C111" s="284" t="s">
        <v>133</v>
      </c>
      <c r="D111" s="474" t="s">
        <v>206</v>
      </c>
      <c r="E111" s="477" t="s">
        <v>159</v>
      </c>
      <c r="F111" s="478" t="s">
        <v>163</v>
      </c>
      <c r="G111" s="475" t="s">
        <v>136</v>
      </c>
      <c r="H111" s="285"/>
      <c r="I111" s="285"/>
      <c r="J111" s="285"/>
    </row>
    <row r="112" spans="1:10" s="29" customFormat="1" ht="63">
      <c r="A112" s="629" t="s">
        <v>73</v>
      </c>
      <c r="B112" s="93" t="s">
        <v>126</v>
      </c>
      <c r="C112" s="93" t="s">
        <v>133</v>
      </c>
      <c r="D112" s="116" t="s">
        <v>206</v>
      </c>
      <c r="E112" s="144" t="s">
        <v>408</v>
      </c>
      <c r="F112" s="145" t="s">
        <v>349</v>
      </c>
      <c r="G112" s="118"/>
      <c r="H112" s="119">
        <f aca="true" t="shared" si="15" ref="H112:J115">H113</f>
        <v>1</v>
      </c>
      <c r="I112" s="119">
        <f t="shared" si="15"/>
        <v>5</v>
      </c>
      <c r="J112" s="119">
        <f t="shared" si="15"/>
        <v>5</v>
      </c>
    </row>
    <row r="113" spans="1:10" s="29" customFormat="1" ht="50.25" customHeight="1">
      <c r="A113" s="626" t="s">
        <v>164</v>
      </c>
      <c r="B113" s="93" t="s">
        <v>126</v>
      </c>
      <c r="C113" s="93" t="s">
        <v>133</v>
      </c>
      <c r="D113" s="116" t="s">
        <v>206</v>
      </c>
      <c r="E113" s="134" t="s">
        <v>409</v>
      </c>
      <c r="F113" s="138" t="s">
        <v>349</v>
      </c>
      <c r="G113" s="118"/>
      <c r="H113" s="119">
        <f t="shared" si="15"/>
        <v>1</v>
      </c>
      <c r="I113" s="119">
        <f t="shared" si="15"/>
        <v>5</v>
      </c>
      <c r="J113" s="119">
        <f t="shared" si="15"/>
        <v>5</v>
      </c>
    </row>
    <row r="114" spans="1:11" s="29" customFormat="1" ht="34.5" customHeight="1">
      <c r="A114" s="645" t="s">
        <v>547</v>
      </c>
      <c r="B114" s="93" t="s">
        <v>126</v>
      </c>
      <c r="C114" s="93" t="s">
        <v>133</v>
      </c>
      <c r="D114" s="116" t="s">
        <v>206</v>
      </c>
      <c r="E114" s="134" t="s">
        <v>394</v>
      </c>
      <c r="F114" s="138" t="s">
        <v>349</v>
      </c>
      <c r="G114" s="118"/>
      <c r="H114" s="119">
        <f t="shared" si="15"/>
        <v>1</v>
      </c>
      <c r="I114" s="119">
        <f t="shared" si="15"/>
        <v>5</v>
      </c>
      <c r="J114" s="119">
        <f t="shared" si="15"/>
        <v>5</v>
      </c>
      <c r="K114" s="330" t="s">
        <v>395</v>
      </c>
    </row>
    <row r="115" spans="1:10" s="29" customFormat="1" ht="18.75">
      <c r="A115" s="662" t="s">
        <v>233</v>
      </c>
      <c r="B115" s="93" t="s">
        <v>126</v>
      </c>
      <c r="C115" s="93" t="s">
        <v>133</v>
      </c>
      <c r="D115" s="116" t="s">
        <v>206</v>
      </c>
      <c r="E115" s="139" t="s">
        <v>394</v>
      </c>
      <c r="F115" s="140" t="s">
        <v>393</v>
      </c>
      <c r="G115" s="118"/>
      <c r="H115" s="119">
        <f t="shared" si="15"/>
        <v>1</v>
      </c>
      <c r="I115" s="119">
        <f t="shared" si="15"/>
        <v>5</v>
      </c>
      <c r="J115" s="119">
        <f t="shared" si="15"/>
        <v>5</v>
      </c>
    </row>
    <row r="116" spans="1:10" s="29" customFormat="1" ht="21" customHeight="1">
      <c r="A116" s="627" t="s">
        <v>354</v>
      </c>
      <c r="B116" s="93" t="s">
        <v>126</v>
      </c>
      <c r="C116" s="93" t="s">
        <v>133</v>
      </c>
      <c r="D116" s="116" t="s">
        <v>206</v>
      </c>
      <c r="E116" s="134" t="s">
        <v>394</v>
      </c>
      <c r="F116" s="142" t="s">
        <v>393</v>
      </c>
      <c r="G116" s="118" t="s">
        <v>136</v>
      </c>
      <c r="H116" s="119">
        <v>1</v>
      </c>
      <c r="I116" s="119">
        <v>5</v>
      </c>
      <c r="J116" s="119">
        <v>5</v>
      </c>
    </row>
    <row r="117" spans="1:10" s="29" customFormat="1" ht="94.5" customHeight="1" hidden="1">
      <c r="A117" s="663" t="s">
        <v>267</v>
      </c>
      <c r="B117" s="93" t="s">
        <v>126</v>
      </c>
      <c r="C117" s="93" t="s">
        <v>133</v>
      </c>
      <c r="D117" s="116" t="s">
        <v>206</v>
      </c>
      <c r="E117" s="776" t="s">
        <v>396</v>
      </c>
      <c r="F117" s="777"/>
      <c r="G117" s="118"/>
      <c r="H117" s="119">
        <f aca="true" t="shared" si="16" ref="H117:J118">H118</f>
        <v>0</v>
      </c>
      <c r="I117" s="119">
        <f t="shared" si="16"/>
        <v>0</v>
      </c>
      <c r="J117" s="119">
        <f t="shared" si="16"/>
        <v>0</v>
      </c>
    </row>
    <row r="118" spans="1:10" s="29" customFormat="1" ht="236.25" customHeight="1" hidden="1">
      <c r="A118" s="619" t="s">
        <v>402</v>
      </c>
      <c r="B118" s="93" t="s">
        <v>126</v>
      </c>
      <c r="C118" s="93" t="s">
        <v>133</v>
      </c>
      <c r="D118" s="116" t="s">
        <v>206</v>
      </c>
      <c r="E118" s="776" t="s">
        <v>403</v>
      </c>
      <c r="F118" s="777"/>
      <c r="G118" s="118"/>
      <c r="H118" s="119">
        <f t="shared" si="16"/>
        <v>0</v>
      </c>
      <c r="I118" s="119">
        <f t="shared" si="16"/>
        <v>0</v>
      </c>
      <c r="J118" s="119">
        <f t="shared" si="16"/>
        <v>0</v>
      </c>
    </row>
    <row r="119" spans="1:10" s="29" customFormat="1" ht="126" customHeight="1" hidden="1">
      <c r="A119" s="627" t="s">
        <v>354</v>
      </c>
      <c r="B119" s="93" t="s">
        <v>126</v>
      </c>
      <c r="C119" s="93" t="s">
        <v>133</v>
      </c>
      <c r="D119" s="116" t="s">
        <v>206</v>
      </c>
      <c r="E119" s="776" t="s">
        <v>404</v>
      </c>
      <c r="F119" s="777"/>
      <c r="G119" s="118" t="s">
        <v>136</v>
      </c>
      <c r="H119" s="119"/>
      <c r="I119" s="119"/>
      <c r="J119" s="119"/>
    </row>
    <row r="120" spans="1:10" s="29" customFormat="1" ht="220.5" customHeight="1" hidden="1">
      <c r="A120" s="664" t="s">
        <v>339</v>
      </c>
      <c r="B120" s="311" t="s">
        <v>126</v>
      </c>
      <c r="C120" s="311" t="s">
        <v>133</v>
      </c>
      <c r="D120" s="312" t="s">
        <v>206</v>
      </c>
      <c r="E120" s="318" t="s">
        <v>338</v>
      </c>
      <c r="F120" s="319">
        <v>1149</v>
      </c>
      <c r="G120" s="313"/>
      <c r="H120" s="314">
        <f>H121</f>
        <v>0</v>
      </c>
      <c r="I120" s="314">
        <f>I121</f>
        <v>0</v>
      </c>
      <c r="J120" s="314">
        <f>J121</f>
        <v>0</v>
      </c>
    </row>
    <row r="121" spans="1:10" s="29" customFormat="1" ht="17.25" customHeight="1" hidden="1">
      <c r="A121" s="665" t="s">
        <v>135</v>
      </c>
      <c r="B121" s="311" t="s">
        <v>126</v>
      </c>
      <c r="C121" s="311" t="s">
        <v>133</v>
      </c>
      <c r="D121" s="312" t="s">
        <v>206</v>
      </c>
      <c r="E121" s="318" t="s">
        <v>266</v>
      </c>
      <c r="F121" s="319">
        <v>1149</v>
      </c>
      <c r="G121" s="313" t="s">
        <v>136</v>
      </c>
      <c r="H121" s="314"/>
      <c r="I121" s="314"/>
      <c r="J121" s="314"/>
    </row>
    <row r="122" spans="1:39" s="37" customFormat="1" ht="18.75" customHeight="1" hidden="1">
      <c r="A122" s="666" t="s">
        <v>243</v>
      </c>
      <c r="B122" s="237" t="s">
        <v>126</v>
      </c>
      <c r="C122" s="238" t="s">
        <v>133</v>
      </c>
      <c r="D122" s="239" t="s">
        <v>206</v>
      </c>
      <c r="E122" s="240" t="s">
        <v>242</v>
      </c>
      <c r="F122" s="241" t="s">
        <v>230</v>
      </c>
      <c r="G122" s="242"/>
      <c r="H122" s="243">
        <f>+H123+H126</f>
        <v>0</v>
      </c>
      <c r="I122" s="243">
        <f>+I123+I126</f>
        <v>0</v>
      </c>
      <c r="J122" s="243">
        <f>+J123+J126</f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249" s="36" customFormat="1" ht="236.25" customHeight="1" hidden="1">
      <c r="A123" s="667" t="s">
        <v>245</v>
      </c>
      <c r="B123" s="226" t="s">
        <v>126</v>
      </c>
      <c r="C123" s="245" t="s">
        <v>133</v>
      </c>
      <c r="D123" s="246" t="s">
        <v>206</v>
      </c>
      <c r="E123" s="247" t="s">
        <v>244</v>
      </c>
      <c r="F123" s="248" t="s">
        <v>230</v>
      </c>
      <c r="G123" s="249"/>
      <c r="H123" s="250">
        <f aca="true" t="shared" si="17" ref="H123:J124">+H124</f>
        <v>0</v>
      </c>
      <c r="I123" s="250">
        <f t="shared" si="17"/>
        <v>0</v>
      </c>
      <c r="J123" s="250">
        <f t="shared" si="17"/>
        <v>0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</row>
    <row r="124" spans="1:249" s="36" customFormat="1" ht="173.25" customHeight="1" hidden="1">
      <c r="A124" s="667" t="s">
        <v>247</v>
      </c>
      <c r="B124" s="226" t="s">
        <v>126</v>
      </c>
      <c r="C124" s="245" t="s">
        <v>133</v>
      </c>
      <c r="D124" s="246" t="s">
        <v>206</v>
      </c>
      <c r="E124" s="247" t="s">
        <v>244</v>
      </c>
      <c r="F124" s="248" t="s">
        <v>246</v>
      </c>
      <c r="G124" s="249"/>
      <c r="H124" s="251">
        <f t="shared" si="17"/>
        <v>0</v>
      </c>
      <c r="I124" s="251">
        <f t="shared" si="17"/>
        <v>0</v>
      </c>
      <c r="J124" s="251">
        <f t="shared" si="17"/>
        <v>0</v>
      </c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</row>
    <row r="125" spans="1:249" s="36" customFormat="1" ht="110.25" customHeight="1" hidden="1">
      <c r="A125" s="668" t="s">
        <v>135</v>
      </c>
      <c r="B125" s="224" t="s">
        <v>126</v>
      </c>
      <c r="C125" s="245" t="s">
        <v>133</v>
      </c>
      <c r="D125" s="246" t="s">
        <v>206</v>
      </c>
      <c r="E125" s="247" t="s">
        <v>244</v>
      </c>
      <c r="F125" s="248" t="s">
        <v>246</v>
      </c>
      <c r="G125" s="253" t="s">
        <v>136</v>
      </c>
      <c r="H125" s="250"/>
      <c r="I125" s="250"/>
      <c r="J125" s="25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</row>
    <row r="126" spans="1:249" s="36" customFormat="1" ht="204.75" customHeight="1" hidden="1">
      <c r="A126" s="667" t="s">
        <v>249</v>
      </c>
      <c r="B126" s="226" t="s">
        <v>126</v>
      </c>
      <c r="C126" s="245" t="s">
        <v>133</v>
      </c>
      <c r="D126" s="246" t="s">
        <v>206</v>
      </c>
      <c r="E126" s="247" t="s">
        <v>248</v>
      </c>
      <c r="F126" s="248" t="s">
        <v>230</v>
      </c>
      <c r="G126" s="249"/>
      <c r="H126" s="250">
        <f>+H127+H129</f>
        <v>0</v>
      </c>
      <c r="I126" s="250">
        <f>+I127+I129</f>
        <v>0</v>
      </c>
      <c r="J126" s="250">
        <f>+J127+J129</f>
        <v>0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</row>
    <row r="127" spans="1:249" s="47" customFormat="1" ht="157.5" customHeight="1" hidden="1">
      <c r="A127" s="667" t="s">
        <v>207</v>
      </c>
      <c r="B127" s="226" t="s">
        <v>126</v>
      </c>
      <c r="C127" s="245" t="s">
        <v>133</v>
      </c>
      <c r="D127" s="246" t="s">
        <v>206</v>
      </c>
      <c r="E127" s="247" t="s">
        <v>248</v>
      </c>
      <c r="F127" s="248" t="s">
        <v>250</v>
      </c>
      <c r="G127" s="249"/>
      <c r="H127" s="251">
        <f>+H128</f>
        <v>0</v>
      </c>
      <c r="I127" s="251">
        <f>+I128</f>
        <v>0</v>
      </c>
      <c r="J127" s="251">
        <f>+J128</f>
        <v>0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</row>
    <row r="128" spans="1:250" s="34" customFormat="1" ht="110.25" customHeight="1" hidden="1">
      <c r="A128" s="668" t="s">
        <v>135</v>
      </c>
      <c r="B128" s="224" t="s">
        <v>126</v>
      </c>
      <c r="C128" s="245" t="s">
        <v>133</v>
      </c>
      <c r="D128" s="246" t="s">
        <v>206</v>
      </c>
      <c r="E128" s="247" t="s">
        <v>248</v>
      </c>
      <c r="F128" s="248" t="s">
        <v>250</v>
      </c>
      <c r="G128" s="253" t="s">
        <v>136</v>
      </c>
      <c r="H128" s="250"/>
      <c r="I128" s="250"/>
      <c r="J128" s="25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</row>
    <row r="129" spans="1:39" s="35" customFormat="1" ht="157.5" customHeight="1" hidden="1">
      <c r="A129" s="667" t="s">
        <v>252</v>
      </c>
      <c r="B129" s="226" t="s">
        <v>126</v>
      </c>
      <c r="C129" s="245" t="s">
        <v>133</v>
      </c>
      <c r="D129" s="246" t="s">
        <v>206</v>
      </c>
      <c r="E129" s="247" t="s">
        <v>248</v>
      </c>
      <c r="F129" s="248" t="s">
        <v>251</v>
      </c>
      <c r="G129" s="254"/>
      <c r="H129" s="251">
        <f>+H130</f>
        <v>0</v>
      </c>
      <c r="I129" s="251">
        <f>+I130</f>
        <v>0</v>
      </c>
      <c r="J129" s="251">
        <f>+J130</f>
        <v>0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</row>
    <row r="130" spans="1:39" s="33" customFormat="1" ht="0.75" customHeight="1">
      <c r="A130" s="668" t="s">
        <v>135</v>
      </c>
      <c r="B130" s="224" t="s">
        <v>126</v>
      </c>
      <c r="C130" s="245" t="s">
        <v>133</v>
      </c>
      <c r="D130" s="246" t="s">
        <v>206</v>
      </c>
      <c r="E130" s="247" t="s">
        <v>248</v>
      </c>
      <c r="F130" s="248" t="s">
        <v>251</v>
      </c>
      <c r="G130" s="253" t="s">
        <v>136</v>
      </c>
      <c r="H130" s="255"/>
      <c r="I130" s="255"/>
      <c r="J130" s="255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s="33" customFormat="1" ht="18.75">
      <c r="A131" s="640" t="s">
        <v>265</v>
      </c>
      <c r="B131" s="274" t="s">
        <v>126</v>
      </c>
      <c r="C131" s="269" t="s">
        <v>133</v>
      </c>
      <c r="D131" s="270" t="s">
        <v>206</v>
      </c>
      <c r="E131" s="770" t="s">
        <v>398</v>
      </c>
      <c r="F131" s="771"/>
      <c r="G131" s="272"/>
      <c r="H131" s="618">
        <f aca="true" t="shared" si="18" ref="H131:J133">H132</f>
        <v>1</v>
      </c>
      <c r="I131" s="288">
        <f t="shared" si="18"/>
        <v>5</v>
      </c>
      <c r="J131" s="288">
        <f t="shared" si="18"/>
        <v>5</v>
      </c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s="33" customFormat="1" ht="18.75">
      <c r="A132" s="663" t="s">
        <v>267</v>
      </c>
      <c r="B132" s="274" t="s">
        <v>126</v>
      </c>
      <c r="C132" s="269" t="s">
        <v>133</v>
      </c>
      <c r="D132" s="270" t="s">
        <v>206</v>
      </c>
      <c r="E132" s="770" t="s">
        <v>399</v>
      </c>
      <c r="F132" s="771"/>
      <c r="G132" s="272"/>
      <c r="H132" s="618">
        <f t="shared" si="18"/>
        <v>1</v>
      </c>
      <c r="I132" s="288">
        <f t="shared" si="18"/>
        <v>5</v>
      </c>
      <c r="J132" s="288">
        <f t="shared" si="18"/>
        <v>5</v>
      </c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s="33" customFormat="1" ht="18.75">
      <c r="A133" s="639" t="s">
        <v>397</v>
      </c>
      <c r="B133" s="274" t="s">
        <v>126</v>
      </c>
      <c r="C133" s="269" t="s">
        <v>133</v>
      </c>
      <c r="D133" s="270" t="s">
        <v>206</v>
      </c>
      <c r="E133" s="772" t="s">
        <v>400</v>
      </c>
      <c r="F133" s="773"/>
      <c r="G133" s="272"/>
      <c r="H133" s="618">
        <f t="shared" si="18"/>
        <v>1</v>
      </c>
      <c r="I133" s="288">
        <f t="shared" si="18"/>
        <v>5</v>
      </c>
      <c r="J133" s="288">
        <f t="shared" si="18"/>
        <v>5</v>
      </c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s="33" customFormat="1" ht="18.75">
      <c r="A134" s="627" t="s">
        <v>354</v>
      </c>
      <c r="B134" s="287" t="s">
        <v>126</v>
      </c>
      <c r="C134" s="269" t="s">
        <v>133</v>
      </c>
      <c r="D134" s="270" t="s">
        <v>206</v>
      </c>
      <c r="E134" s="770" t="s">
        <v>401</v>
      </c>
      <c r="F134" s="771"/>
      <c r="G134" s="272" t="s">
        <v>136</v>
      </c>
      <c r="H134" s="618">
        <v>1</v>
      </c>
      <c r="I134" s="288">
        <v>5</v>
      </c>
      <c r="J134" s="288">
        <v>5</v>
      </c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10" s="39" customFormat="1" ht="28.5" customHeight="1">
      <c r="A135" s="642" t="s">
        <v>208</v>
      </c>
      <c r="B135" s="256" t="s">
        <v>126</v>
      </c>
      <c r="C135" s="181" t="s">
        <v>209</v>
      </c>
      <c r="D135" s="181"/>
      <c r="E135" s="774"/>
      <c r="F135" s="775"/>
      <c r="G135" s="181"/>
      <c r="H135" s="199">
        <f>H154+H161+H172+H188</f>
        <v>144</v>
      </c>
      <c r="I135" s="199">
        <f>I154+I161+I172+I188+I198+I209</f>
        <v>5</v>
      </c>
      <c r="J135" s="199">
        <f>J154+J161+J172+J188+J198+J209</f>
        <v>5</v>
      </c>
    </row>
    <row r="136" spans="1:10" s="39" customFormat="1" ht="43.5" customHeight="1" hidden="1">
      <c r="A136" s="669" t="s">
        <v>328</v>
      </c>
      <c r="B136" s="283" t="s">
        <v>126</v>
      </c>
      <c r="C136" s="291" t="s">
        <v>209</v>
      </c>
      <c r="D136" s="291" t="s">
        <v>127</v>
      </c>
      <c r="E136" s="766"/>
      <c r="F136" s="767"/>
      <c r="G136" s="291"/>
      <c r="H136" s="292"/>
      <c r="I136" s="292"/>
      <c r="J136" s="292"/>
    </row>
    <row r="137" spans="1:10" s="39" customFormat="1" ht="39.75" customHeight="1" hidden="1">
      <c r="A137" s="670" t="s">
        <v>326</v>
      </c>
      <c r="B137" s="283" t="s">
        <v>126</v>
      </c>
      <c r="C137" s="291" t="s">
        <v>209</v>
      </c>
      <c r="D137" s="291" t="s">
        <v>127</v>
      </c>
      <c r="E137" s="766" t="s">
        <v>405</v>
      </c>
      <c r="F137" s="767"/>
      <c r="G137" s="291"/>
      <c r="H137" s="292"/>
      <c r="I137" s="292"/>
      <c r="J137" s="292"/>
    </row>
    <row r="138" spans="1:10" s="39" customFormat="1" ht="77.25" customHeight="1" hidden="1">
      <c r="A138" s="628" t="s">
        <v>306</v>
      </c>
      <c r="B138" s="283" t="s">
        <v>126</v>
      </c>
      <c r="C138" s="291" t="s">
        <v>209</v>
      </c>
      <c r="D138" s="291" t="s">
        <v>127</v>
      </c>
      <c r="E138" s="766" t="s">
        <v>548</v>
      </c>
      <c r="F138" s="767"/>
      <c r="G138" s="291"/>
      <c r="H138" s="292"/>
      <c r="I138" s="292"/>
      <c r="J138" s="292"/>
    </row>
    <row r="139" spans="1:10" s="39" customFormat="1" ht="24" customHeight="1" hidden="1">
      <c r="A139" s="648" t="s">
        <v>549</v>
      </c>
      <c r="B139" s="283"/>
      <c r="C139" s="291" t="s">
        <v>209</v>
      </c>
      <c r="D139" s="291" t="s">
        <v>127</v>
      </c>
      <c r="E139" s="325" t="s">
        <v>446</v>
      </c>
      <c r="F139" s="483" t="s">
        <v>349</v>
      </c>
      <c r="G139" s="291"/>
      <c r="H139" s="292"/>
      <c r="I139" s="292"/>
      <c r="J139" s="292"/>
    </row>
    <row r="140" spans="1:10" s="39" customFormat="1" ht="24.75" customHeight="1" hidden="1">
      <c r="A140" s="671" t="s">
        <v>550</v>
      </c>
      <c r="B140" s="283" t="s">
        <v>126</v>
      </c>
      <c r="C140" s="291" t="s">
        <v>209</v>
      </c>
      <c r="D140" s="291" t="s">
        <v>127</v>
      </c>
      <c r="E140" s="766" t="s">
        <v>551</v>
      </c>
      <c r="F140" s="767"/>
      <c r="G140" s="291"/>
      <c r="H140" s="292"/>
      <c r="I140" s="292"/>
      <c r="J140" s="292"/>
    </row>
    <row r="141" spans="1:10" s="39" customFormat="1" ht="26.25" customHeight="1" hidden="1">
      <c r="A141" s="639" t="s">
        <v>302</v>
      </c>
      <c r="B141" s="293" t="s">
        <v>126</v>
      </c>
      <c r="C141" s="291" t="s">
        <v>209</v>
      </c>
      <c r="D141" s="291" t="s">
        <v>127</v>
      </c>
      <c r="E141" s="766" t="s">
        <v>551</v>
      </c>
      <c r="F141" s="767"/>
      <c r="G141" s="291" t="s">
        <v>301</v>
      </c>
      <c r="H141" s="292"/>
      <c r="I141" s="292"/>
      <c r="J141" s="292"/>
    </row>
    <row r="142" spans="1:10" s="39" customFormat="1" ht="26.25" customHeight="1" hidden="1">
      <c r="A142" s="671" t="s">
        <v>553</v>
      </c>
      <c r="B142" s="283" t="s">
        <v>126</v>
      </c>
      <c r="C142" s="291" t="s">
        <v>209</v>
      </c>
      <c r="D142" s="291" t="s">
        <v>127</v>
      </c>
      <c r="E142" s="486" t="s">
        <v>452</v>
      </c>
      <c r="F142" s="487">
        <v>96021</v>
      </c>
      <c r="G142" s="291"/>
      <c r="H142" s="292"/>
      <c r="I142" s="292"/>
      <c r="J142" s="292"/>
    </row>
    <row r="143" spans="1:10" s="39" customFormat="1" ht="26.25" customHeight="1" hidden="1">
      <c r="A143" s="639" t="s">
        <v>302</v>
      </c>
      <c r="B143" s="293" t="s">
        <v>126</v>
      </c>
      <c r="C143" s="291" t="s">
        <v>209</v>
      </c>
      <c r="D143" s="291" t="s">
        <v>127</v>
      </c>
      <c r="E143" s="486" t="s">
        <v>452</v>
      </c>
      <c r="F143" s="487">
        <v>96021</v>
      </c>
      <c r="G143" s="291" t="s">
        <v>301</v>
      </c>
      <c r="H143" s="292"/>
      <c r="I143" s="292"/>
      <c r="J143" s="292"/>
    </row>
    <row r="144" spans="1:10" s="29" customFormat="1" ht="53.25" customHeight="1" hidden="1">
      <c r="A144" s="642" t="s">
        <v>210</v>
      </c>
      <c r="B144" s="93" t="s">
        <v>126</v>
      </c>
      <c r="C144" s="181" t="s">
        <v>209</v>
      </c>
      <c r="D144" s="181" t="s">
        <v>128</v>
      </c>
      <c r="E144" s="197"/>
      <c r="F144" s="198"/>
      <c r="G144" s="181"/>
      <c r="H144" s="199" t="e">
        <f>H145+H161+H172</f>
        <v>#REF!</v>
      </c>
      <c r="I144" s="199" t="e">
        <f>I145+I161+I172</f>
        <v>#REF!</v>
      </c>
      <c r="J144" s="199" t="e">
        <f>J145+J161+J172</f>
        <v>#REF!</v>
      </c>
    </row>
    <row r="145" spans="1:10" s="29" customFormat="1" ht="60" customHeight="1" hidden="1">
      <c r="A145" s="642" t="s">
        <v>555</v>
      </c>
      <c r="B145" s="96" t="s">
        <v>126</v>
      </c>
      <c r="C145" s="181" t="s">
        <v>209</v>
      </c>
      <c r="D145" s="181" t="s">
        <v>128</v>
      </c>
      <c r="E145" s="174" t="s">
        <v>165</v>
      </c>
      <c r="F145" s="145" t="s">
        <v>349</v>
      </c>
      <c r="G145" s="181"/>
      <c r="H145" s="199" t="e">
        <f>H146</f>
        <v>#REF!</v>
      </c>
      <c r="I145" s="199" t="e">
        <f>I146</f>
        <v>#REF!</v>
      </c>
      <c r="J145" s="199" t="e">
        <f>J146</f>
        <v>#REF!</v>
      </c>
    </row>
    <row r="146" spans="1:10" s="29" customFormat="1" ht="283.5" customHeight="1" hidden="1">
      <c r="A146" s="672" t="s">
        <v>556</v>
      </c>
      <c r="B146" s="104" t="s">
        <v>126</v>
      </c>
      <c r="C146" s="188" t="s">
        <v>209</v>
      </c>
      <c r="D146" s="188" t="s">
        <v>128</v>
      </c>
      <c r="E146" s="196" t="s">
        <v>557</v>
      </c>
      <c r="F146" s="135" t="s">
        <v>349</v>
      </c>
      <c r="G146" s="188"/>
      <c r="H146" s="201" t="e">
        <f>#REF!</f>
        <v>#REF!</v>
      </c>
      <c r="I146" s="201" t="e">
        <f>#REF!</f>
        <v>#REF!</v>
      </c>
      <c r="J146" s="201" t="e">
        <f>#REF!</f>
        <v>#REF!</v>
      </c>
    </row>
    <row r="147" spans="1:10" s="29" customFormat="1" ht="31.5" customHeight="1" hidden="1">
      <c r="A147" s="673" t="s">
        <v>558</v>
      </c>
      <c r="B147" s="104" t="s">
        <v>126</v>
      </c>
      <c r="C147" s="188" t="s">
        <v>209</v>
      </c>
      <c r="D147" s="443" t="s">
        <v>128</v>
      </c>
      <c r="E147" s="196" t="s">
        <v>559</v>
      </c>
      <c r="F147" s="135" t="s">
        <v>349</v>
      </c>
      <c r="G147" s="444"/>
      <c r="H147" s="201"/>
      <c r="I147" s="201"/>
      <c r="J147" s="201"/>
    </row>
    <row r="148" spans="1:10" s="29" customFormat="1" ht="42.75" customHeight="1" hidden="1">
      <c r="A148" s="674" t="s">
        <v>560</v>
      </c>
      <c r="B148" s="104" t="s">
        <v>126</v>
      </c>
      <c r="C148" s="188" t="s">
        <v>209</v>
      </c>
      <c r="D148" s="443" t="s">
        <v>128</v>
      </c>
      <c r="E148" s="196" t="s">
        <v>559</v>
      </c>
      <c r="F148" s="135" t="s">
        <v>561</v>
      </c>
      <c r="G148" s="444"/>
      <c r="H148" s="201"/>
      <c r="I148" s="201"/>
      <c r="J148" s="201"/>
    </row>
    <row r="149" spans="1:10" s="29" customFormat="1" ht="28.5" customHeight="1" hidden="1">
      <c r="A149" s="628" t="s">
        <v>302</v>
      </c>
      <c r="B149" s="104" t="s">
        <v>126</v>
      </c>
      <c r="C149" s="188" t="s">
        <v>209</v>
      </c>
      <c r="D149" s="443" t="s">
        <v>128</v>
      </c>
      <c r="E149" s="196" t="s">
        <v>559</v>
      </c>
      <c r="F149" s="135" t="s">
        <v>561</v>
      </c>
      <c r="G149" s="444" t="s">
        <v>301</v>
      </c>
      <c r="H149" s="201"/>
      <c r="I149" s="201"/>
      <c r="J149" s="201"/>
    </row>
    <row r="150" spans="1:10" s="29" customFormat="1" ht="23.25" customHeight="1" hidden="1">
      <c r="A150" s="674" t="s">
        <v>563</v>
      </c>
      <c r="B150" s="104" t="s">
        <v>126</v>
      </c>
      <c r="C150" s="188" t="s">
        <v>209</v>
      </c>
      <c r="D150" s="443" t="s">
        <v>128</v>
      </c>
      <c r="E150" s="196" t="s">
        <v>559</v>
      </c>
      <c r="F150" s="135" t="s">
        <v>564</v>
      </c>
      <c r="G150" s="444"/>
      <c r="H150" s="201"/>
      <c r="I150" s="201"/>
      <c r="J150" s="201"/>
    </row>
    <row r="151" spans="1:10" s="29" customFormat="1" ht="32.25" customHeight="1" hidden="1">
      <c r="A151" s="628" t="s">
        <v>302</v>
      </c>
      <c r="B151" s="104" t="s">
        <v>126</v>
      </c>
      <c r="C151" s="188" t="s">
        <v>209</v>
      </c>
      <c r="D151" s="443" t="s">
        <v>128</v>
      </c>
      <c r="E151" s="196" t="s">
        <v>559</v>
      </c>
      <c r="F151" s="135" t="s">
        <v>564</v>
      </c>
      <c r="G151" s="444" t="s">
        <v>301</v>
      </c>
      <c r="H151" s="201"/>
      <c r="I151" s="201"/>
      <c r="J151" s="201"/>
    </row>
    <row r="152" spans="1:10" s="29" customFormat="1" ht="40.5" customHeight="1" hidden="1">
      <c r="A152" s="674" t="s">
        <v>565</v>
      </c>
      <c r="B152" s="104" t="s">
        <v>126</v>
      </c>
      <c r="C152" s="188" t="s">
        <v>209</v>
      </c>
      <c r="D152" s="443" t="s">
        <v>128</v>
      </c>
      <c r="E152" s="196" t="s">
        <v>566</v>
      </c>
      <c r="F152" s="135" t="s">
        <v>567</v>
      </c>
      <c r="G152" s="444"/>
      <c r="H152" s="201"/>
      <c r="I152" s="201"/>
      <c r="J152" s="201"/>
    </row>
    <row r="153" spans="1:10" s="29" customFormat="1" ht="30" customHeight="1" hidden="1">
      <c r="A153" s="628" t="s">
        <v>302</v>
      </c>
      <c r="B153" s="104" t="s">
        <v>126</v>
      </c>
      <c r="C153" s="188" t="s">
        <v>209</v>
      </c>
      <c r="D153" s="443" t="s">
        <v>128</v>
      </c>
      <c r="E153" s="177" t="s">
        <v>559</v>
      </c>
      <c r="F153" s="166" t="s">
        <v>567</v>
      </c>
      <c r="G153" s="444" t="s">
        <v>301</v>
      </c>
      <c r="H153" s="201"/>
      <c r="I153" s="201"/>
      <c r="J153" s="201"/>
    </row>
    <row r="154" spans="1:10" s="29" customFormat="1" ht="1.5" customHeight="1">
      <c r="A154" s="675" t="s">
        <v>74</v>
      </c>
      <c r="B154" s="104" t="s">
        <v>126</v>
      </c>
      <c r="C154" s="188" t="s">
        <v>209</v>
      </c>
      <c r="D154" s="188" t="s">
        <v>128</v>
      </c>
      <c r="E154" s="202" t="s">
        <v>568</v>
      </c>
      <c r="F154" s="203" t="s">
        <v>349</v>
      </c>
      <c r="G154" s="88"/>
      <c r="H154" s="43">
        <f aca="true" t="shared" si="19" ref="H154:J157">H155</f>
        <v>0</v>
      </c>
      <c r="I154" s="43">
        <f t="shared" si="19"/>
        <v>0</v>
      </c>
      <c r="J154" s="43">
        <f t="shared" si="19"/>
        <v>0</v>
      </c>
    </row>
    <row r="155" spans="1:10" s="29" customFormat="1" ht="75.75" customHeight="1" hidden="1">
      <c r="A155" s="628" t="s">
        <v>75</v>
      </c>
      <c r="B155" s="104" t="s">
        <v>126</v>
      </c>
      <c r="C155" s="188" t="s">
        <v>209</v>
      </c>
      <c r="D155" s="188" t="s">
        <v>128</v>
      </c>
      <c r="E155" s="202" t="s">
        <v>569</v>
      </c>
      <c r="F155" s="203" t="s">
        <v>349</v>
      </c>
      <c r="G155" s="88"/>
      <c r="H155" s="43">
        <f t="shared" si="19"/>
        <v>0</v>
      </c>
      <c r="I155" s="43">
        <f t="shared" si="19"/>
        <v>0</v>
      </c>
      <c r="J155" s="43">
        <f t="shared" si="19"/>
        <v>0</v>
      </c>
    </row>
    <row r="156" spans="1:10" s="29" customFormat="1" ht="40.5" customHeight="1" hidden="1">
      <c r="A156" s="645" t="s">
        <v>570</v>
      </c>
      <c r="B156" s="104" t="s">
        <v>126</v>
      </c>
      <c r="C156" s="188" t="s">
        <v>209</v>
      </c>
      <c r="D156" s="188" t="s">
        <v>128</v>
      </c>
      <c r="E156" s="202" t="s">
        <v>571</v>
      </c>
      <c r="F156" s="203" t="s">
        <v>349</v>
      </c>
      <c r="G156" s="88"/>
      <c r="H156" s="43">
        <f t="shared" si="19"/>
        <v>0</v>
      </c>
      <c r="I156" s="43">
        <f t="shared" si="19"/>
        <v>0</v>
      </c>
      <c r="J156" s="43">
        <f t="shared" si="19"/>
        <v>0</v>
      </c>
    </row>
    <row r="157" spans="1:10" s="29" customFormat="1" ht="44.25" customHeight="1" hidden="1">
      <c r="A157" s="676" t="s">
        <v>572</v>
      </c>
      <c r="B157" s="104" t="s">
        <v>126</v>
      </c>
      <c r="C157" s="188" t="s">
        <v>209</v>
      </c>
      <c r="D157" s="188" t="s">
        <v>128</v>
      </c>
      <c r="E157" s="202" t="s">
        <v>573</v>
      </c>
      <c r="F157" s="203" t="s">
        <v>179</v>
      </c>
      <c r="G157" s="88"/>
      <c r="H157" s="43">
        <f t="shared" si="19"/>
        <v>0</v>
      </c>
      <c r="I157" s="43">
        <f t="shared" si="19"/>
        <v>0</v>
      </c>
      <c r="J157" s="43">
        <f t="shared" si="19"/>
        <v>0</v>
      </c>
    </row>
    <row r="158" spans="1:10" s="29" customFormat="1" ht="32.25" customHeight="1" hidden="1">
      <c r="A158" s="628" t="s">
        <v>302</v>
      </c>
      <c r="B158" s="104" t="s">
        <v>126</v>
      </c>
      <c r="C158" s="188" t="s">
        <v>209</v>
      </c>
      <c r="D158" s="188" t="s">
        <v>128</v>
      </c>
      <c r="E158" s="202" t="s">
        <v>573</v>
      </c>
      <c r="F158" s="203" t="s">
        <v>179</v>
      </c>
      <c r="G158" s="88" t="s">
        <v>301</v>
      </c>
      <c r="H158" s="43"/>
      <c r="I158" s="43"/>
      <c r="J158" s="43"/>
    </row>
    <row r="159" spans="1:10" s="29" customFormat="1" ht="40.5" customHeight="1" hidden="1">
      <c r="A159" s="676" t="s">
        <v>575</v>
      </c>
      <c r="B159" s="104" t="s">
        <v>126</v>
      </c>
      <c r="C159" s="188" t="s">
        <v>209</v>
      </c>
      <c r="D159" s="188" t="s">
        <v>128</v>
      </c>
      <c r="E159" s="202" t="s">
        <v>433</v>
      </c>
      <c r="F159" s="203" t="s">
        <v>576</v>
      </c>
      <c r="G159" s="88"/>
      <c r="H159" s="43"/>
      <c r="I159" s="43"/>
      <c r="J159" s="43"/>
    </row>
    <row r="160" spans="1:10" s="29" customFormat="1" ht="35.25" customHeight="1" hidden="1">
      <c r="A160" s="628" t="s">
        <v>302</v>
      </c>
      <c r="B160" s="104" t="s">
        <v>126</v>
      </c>
      <c r="C160" s="188" t="s">
        <v>209</v>
      </c>
      <c r="D160" s="188" t="s">
        <v>128</v>
      </c>
      <c r="E160" s="202" t="s">
        <v>433</v>
      </c>
      <c r="F160" s="203" t="s">
        <v>576</v>
      </c>
      <c r="G160" s="88" t="s">
        <v>301</v>
      </c>
      <c r="H160" s="43"/>
      <c r="I160" s="43"/>
      <c r="J160" s="43"/>
    </row>
    <row r="161" spans="1:10" s="29" customFormat="1" ht="43.5" customHeight="1" hidden="1">
      <c r="A161" s="675" t="s">
        <v>166</v>
      </c>
      <c r="B161" s="96" t="s">
        <v>126</v>
      </c>
      <c r="C161" s="260" t="s">
        <v>209</v>
      </c>
      <c r="D161" s="260" t="s">
        <v>128</v>
      </c>
      <c r="E161" s="491" t="s">
        <v>578</v>
      </c>
      <c r="F161" s="91" t="s">
        <v>349</v>
      </c>
      <c r="G161" s="93"/>
      <c r="H161" s="119">
        <f aca="true" t="shared" si="20" ref="H161:J162">H162</f>
        <v>0</v>
      </c>
      <c r="I161" s="119">
        <f t="shared" si="20"/>
        <v>0</v>
      </c>
      <c r="J161" s="119">
        <f t="shared" si="20"/>
        <v>0</v>
      </c>
    </row>
    <row r="162" spans="1:10" s="29" customFormat="1" ht="51.75" customHeight="1" hidden="1">
      <c r="A162" s="639" t="s">
        <v>178</v>
      </c>
      <c r="B162" s="268" t="s">
        <v>126</v>
      </c>
      <c r="C162" s="294" t="s">
        <v>209</v>
      </c>
      <c r="D162" s="294" t="s">
        <v>128</v>
      </c>
      <c r="E162" s="741" t="s">
        <v>167</v>
      </c>
      <c r="F162" s="742"/>
      <c r="G162" s="274"/>
      <c r="H162" s="280">
        <f t="shared" si="20"/>
        <v>0</v>
      </c>
      <c r="I162" s="280">
        <f t="shared" si="20"/>
        <v>0</v>
      </c>
      <c r="J162" s="280">
        <f t="shared" si="20"/>
        <v>0</v>
      </c>
    </row>
    <row r="163" spans="1:10" s="29" customFormat="1" ht="37.5" customHeight="1" hidden="1">
      <c r="A163" s="677" t="s">
        <v>168</v>
      </c>
      <c r="B163" s="268" t="s">
        <v>126</v>
      </c>
      <c r="C163" s="294" t="s">
        <v>209</v>
      </c>
      <c r="D163" s="294" t="s">
        <v>128</v>
      </c>
      <c r="E163" s="323" t="s">
        <v>27</v>
      </c>
      <c r="F163" s="324" t="s">
        <v>349</v>
      </c>
      <c r="G163" s="274"/>
      <c r="H163" s="280">
        <f>H164+H166+H168+H170</f>
        <v>0</v>
      </c>
      <c r="I163" s="280">
        <f>I164+I166+I168+I170</f>
        <v>0</v>
      </c>
      <c r="J163" s="280">
        <f>J164+J166+J168+J170</f>
        <v>0</v>
      </c>
    </row>
    <row r="164" spans="1:10" s="29" customFormat="1" ht="36" customHeight="1" hidden="1">
      <c r="A164" s="676" t="s">
        <v>169</v>
      </c>
      <c r="B164" s="268" t="s">
        <v>126</v>
      </c>
      <c r="C164" s="294" t="s">
        <v>209</v>
      </c>
      <c r="D164" s="294" t="s">
        <v>128</v>
      </c>
      <c r="E164" s="768" t="s">
        <v>0</v>
      </c>
      <c r="F164" s="769"/>
      <c r="G164" s="274"/>
      <c r="H164" s="280">
        <f>H165</f>
        <v>0</v>
      </c>
      <c r="I164" s="280">
        <f>I165</f>
        <v>0</v>
      </c>
      <c r="J164" s="280">
        <f>J165</f>
        <v>0</v>
      </c>
    </row>
    <row r="165" spans="1:10" s="29" customFormat="1" ht="18.75" customHeight="1" hidden="1">
      <c r="A165" s="627" t="s">
        <v>354</v>
      </c>
      <c r="B165" s="268" t="s">
        <v>126</v>
      </c>
      <c r="C165" s="294" t="s">
        <v>209</v>
      </c>
      <c r="D165" s="294" t="s">
        <v>128</v>
      </c>
      <c r="E165" s="741" t="s">
        <v>0</v>
      </c>
      <c r="F165" s="742"/>
      <c r="G165" s="492" t="s">
        <v>136</v>
      </c>
      <c r="H165" s="280"/>
      <c r="I165" s="280"/>
      <c r="J165" s="280"/>
    </row>
    <row r="166" spans="1:10" s="29" customFormat="1" ht="0.75" customHeight="1" hidden="1">
      <c r="A166" s="676" t="s">
        <v>171</v>
      </c>
      <c r="B166" s="104" t="s">
        <v>126</v>
      </c>
      <c r="C166" s="188" t="s">
        <v>209</v>
      </c>
      <c r="D166" s="188" t="s">
        <v>128</v>
      </c>
      <c r="E166" s="745" t="s">
        <v>1</v>
      </c>
      <c r="F166" s="746"/>
      <c r="G166" s="88"/>
      <c r="H166" s="43">
        <f>H167</f>
        <v>0</v>
      </c>
      <c r="I166" s="43">
        <f>I167</f>
        <v>0</v>
      </c>
      <c r="J166" s="43">
        <f>J167</f>
        <v>0</v>
      </c>
    </row>
    <row r="167" spans="1:10" s="29" customFormat="1" ht="21" customHeight="1" hidden="1">
      <c r="A167" s="627" t="s">
        <v>354</v>
      </c>
      <c r="B167" s="104" t="s">
        <v>126</v>
      </c>
      <c r="C167" s="188" t="s">
        <v>209</v>
      </c>
      <c r="D167" s="188" t="s">
        <v>128</v>
      </c>
      <c r="E167" s="765" t="s">
        <v>1</v>
      </c>
      <c r="F167" s="746"/>
      <c r="G167" s="493" t="s">
        <v>136</v>
      </c>
      <c r="H167" s="43"/>
      <c r="I167" s="43"/>
      <c r="J167" s="43"/>
    </row>
    <row r="168" spans="1:10" s="498" customFormat="1" ht="53.25" customHeight="1" hidden="1">
      <c r="A168" s="678" t="s">
        <v>2</v>
      </c>
      <c r="B168" s="104" t="s">
        <v>126</v>
      </c>
      <c r="C168" s="188" t="s">
        <v>209</v>
      </c>
      <c r="D168" s="188" t="s">
        <v>128</v>
      </c>
      <c r="E168" s="495" t="s">
        <v>3</v>
      </c>
      <c r="F168" s="496">
        <v>13421</v>
      </c>
      <c r="G168" s="493"/>
      <c r="H168" s="43">
        <f>H169</f>
        <v>0</v>
      </c>
      <c r="I168" s="43">
        <f>I169</f>
        <v>0</v>
      </c>
      <c r="J168" s="43">
        <f>J169</f>
        <v>0</v>
      </c>
    </row>
    <row r="169" spans="1:10" s="29" customFormat="1" ht="21" customHeight="1" hidden="1">
      <c r="A169" s="627" t="s">
        <v>354</v>
      </c>
      <c r="B169" s="104" t="s">
        <v>126</v>
      </c>
      <c r="C169" s="188" t="s">
        <v>209</v>
      </c>
      <c r="D169" s="188" t="s">
        <v>128</v>
      </c>
      <c r="E169" s="499" t="s">
        <v>4</v>
      </c>
      <c r="F169" s="496">
        <v>13421</v>
      </c>
      <c r="G169" s="500" t="s">
        <v>136</v>
      </c>
      <c r="H169" s="501"/>
      <c r="I169" s="501"/>
      <c r="J169" s="501"/>
    </row>
    <row r="170" spans="1:10" s="29" customFormat="1" ht="42" customHeight="1" hidden="1">
      <c r="A170" s="678" t="s">
        <v>2</v>
      </c>
      <c r="B170" s="104" t="s">
        <v>126</v>
      </c>
      <c r="C170" s="188" t="s">
        <v>209</v>
      </c>
      <c r="D170" s="188" t="s">
        <v>128</v>
      </c>
      <c r="E170" s="765" t="s">
        <v>5</v>
      </c>
      <c r="F170" s="746"/>
      <c r="G170" s="493"/>
      <c r="H170" s="43">
        <f>H171</f>
        <v>0</v>
      </c>
      <c r="I170" s="43">
        <f>I171</f>
        <v>0</v>
      </c>
      <c r="J170" s="43">
        <f>J171</f>
        <v>0</v>
      </c>
    </row>
    <row r="171" spans="1:10" s="29" customFormat="1" ht="20.25" customHeight="1" hidden="1">
      <c r="A171" s="627" t="s">
        <v>354</v>
      </c>
      <c r="B171" s="104" t="s">
        <v>126</v>
      </c>
      <c r="C171" s="188" t="s">
        <v>209</v>
      </c>
      <c r="D171" s="188" t="s">
        <v>128</v>
      </c>
      <c r="E171" s="765" t="s">
        <v>5</v>
      </c>
      <c r="F171" s="746"/>
      <c r="G171" s="493" t="s">
        <v>136</v>
      </c>
      <c r="H171" s="43"/>
      <c r="I171" s="43"/>
      <c r="J171" s="43"/>
    </row>
    <row r="172" spans="1:10" s="29" customFormat="1" ht="54" customHeight="1" hidden="1">
      <c r="A172" s="675" t="s">
        <v>74</v>
      </c>
      <c r="B172" s="96" t="s">
        <v>126</v>
      </c>
      <c r="C172" s="260" t="s">
        <v>209</v>
      </c>
      <c r="D172" s="260" t="s">
        <v>128</v>
      </c>
      <c r="E172" s="16" t="s">
        <v>443</v>
      </c>
      <c r="F172" s="19" t="s">
        <v>349</v>
      </c>
      <c r="G172" s="93"/>
      <c r="H172" s="119">
        <f>H177</f>
        <v>0</v>
      </c>
      <c r="I172" s="119">
        <f>I177</f>
        <v>0</v>
      </c>
      <c r="J172" s="119">
        <f>J177</f>
        <v>0</v>
      </c>
    </row>
    <row r="173" spans="1:10" s="29" customFormat="1" ht="378" customHeight="1" hidden="1">
      <c r="A173" s="625" t="s">
        <v>307</v>
      </c>
      <c r="B173" s="297" t="s">
        <v>126</v>
      </c>
      <c r="C173" s="298" t="s">
        <v>209</v>
      </c>
      <c r="D173" s="298" t="s">
        <v>128</v>
      </c>
      <c r="E173" s="761" t="s">
        <v>327</v>
      </c>
      <c r="F173" s="762"/>
      <c r="G173" s="299"/>
      <c r="H173" s="300">
        <f>H174</f>
        <v>0</v>
      </c>
      <c r="I173" s="300">
        <f>I174</f>
        <v>0</v>
      </c>
      <c r="J173" s="300">
        <f>J174</f>
        <v>0</v>
      </c>
    </row>
    <row r="174" spans="1:10" s="29" customFormat="1" ht="18.75" customHeight="1" hidden="1">
      <c r="A174" s="679" t="s">
        <v>323</v>
      </c>
      <c r="B174" s="295" t="s">
        <v>126</v>
      </c>
      <c r="C174" s="296" t="s">
        <v>209</v>
      </c>
      <c r="D174" s="296" t="s">
        <v>128</v>
      </c>
      <c r="E174" s="763" t="s">
        <v>322</v>
      </c>
      <c r="F174" s="764"/>
      <c r="G174" s="284"/>
      <c r="H174" s="285">
        <f>H175+H176</f>
        <v>0</v>
      </c>
      <c r="I174" s="285">
        <f>I175+I176</f>
        <v>0</v>
      </c>
      <c r="J174" s="285">
        <f>J175+J176</f>
        <v>0</v>
      </c>
    </row>
    <row r="175" spans="1:10" s="29" customFormat="1" ht="110.25" customHeight="1" hidden="1">
      <c r="A175" s="680" t="s">
        <v>135</v>
      </c>
      <c r="B175" s="295" t="s">
        <v>126</v>
      </c>
      <c r="C175" s="296" t="s">
        <v>209</v>
      </c>
      <c r="D175" s="296" t="s">
        <v>128</v>
      </c>
      <c r="E175" s="763" t="s">
        <v>322</v>
      </c>
      <c r="F175" s="764"/>
      <c r="G175" s="284" t="s">
        <v>136</v>
      </c>
      <c r="H175" s="285"/>
      <c r="I175" s="285"/>
      <c r="J175" s="285"/>
    </row>
    <row r="176" spans="1:10" s="29" customFormat="1" ht="47.25" customHeight="1" hidden="1">
      <c r="A176" s="639" t="s">
        <v>137</v>
      </c>
      <c r="B176" s="295" t="s">
        <v>126</v>
      </c>
      <c r="C176" s="296" t="s">
        <v>209</v>
      </c>
      <c r="D176" s="296" t="s">
        <v>128</v>
      </c>
      <c r="E176" s="763" t="s">
        <v>322</v>
      </c>
      <c r="F176" s="764"/>
      <c r="G176" s="284" t="s">
        <v>138</v>
      </c>
      <c r="H176" s="285"/>
      <c r="I176" s="285"/>
      <c r="J176" s="285"/>
    </row>
    <row r="177" spans="1:10" s="29" customFormat="1" ht="65.25" customHeight="1" hidden="1">
      <c r="A177" s="628" t="s">
        <v>75</v>
      </c>
      <c r="B177" s="104" t="s">
        <v>126</v>
      </c>
      <c r="C177" s="188" t="s">
        <v>209</v>
      </c>
      <c r="D177" s="188" t="s">
        <v>128</v>
      </c>
      <c r="E177" s="257" t="s">
        <v>28</v>
      </c>
      <c r="F177" s="258" t="s">
        <v>349</v>
      </c>
      <c r="G177" s="88"/>
      <c r="H177" s="43">
        <f aca="true" t="shared" si="21" ref="H177:J178">H178</f>
        <v>0</v>
      </c>
      <c r="I177" s="43">
        <f t="shared" si="21"/>
        <v>0</v>
      </c>
      <c r="J177" s="43">
        <f t="shared" si="21"/>
        <v>0</v>
      </c>
    </row>
    <row r="178" spans="1:10" s="29" customFormat="1" ht="236.25" customHeight="1" hidden="1">
      <c r="A178" s="645" t="s">
        <v>6</v>
      </c>
      <c r="B178" s="104" t="s">
        <v>126</v>
      </c>
      <c r="C178" s="188" t="s">
        <v>209</v>
      </c>
      <c r="D178" s="188" t="s">
        <v>128</v>
      </c>
      <c r="E178" s="257" t="s">
        <v>29</v>
      </c>
      <c r="F178" s="258" t="s">
        <v>349</v>
      </c>
      <c r="G178" s="88"/>
      <c r="H178" s="43">
        <f t="shared" si="21"/>
        <v>0</v>
      </c>
      <c r="I178" s="43">
        <f t="shared" si="21"/>
        <v>0</v>
      </c>
      <c r="J178" s="43">
        <f t="shared" si="21"/>
        <v>0</v>
      </c>
    </row>
    <row r="179" spans="1:10" s="29" customFormat="1" ht="38.25" customHeight="1" hidden="1">
      <c r="A179" s="619" t="s">
        <v>445</v>
      </c>
      <c r="B179" s="104" t="s">
        <v>126</v>
      </c>
      <c r="C179" s="188" t="s">
        <v>209</v>
      </c>
      <c r="D179" s="188" t="s">
        <v>128</v>
      </c>
      <c r="E179" s="257" t="s">
        <v>30</v>
      </c>
      <c r="F179" s="258" t="s">
        <v>444</v>
      </c>
      <c r="G179" s="88"/>
      <c r="H179" s="43">
        <f>H180+H181</f>
        <v>0</v>
      </c>
      <c r="I179" s="43">
        <f>I180+I181</f>
        <v>0</v>
      </c>
      <c r="J179" s="43">
        <f>J180+J181</f>
        <v>0</v>
      </c>
    </row>
    <row r="180" spans="1:10" s="29" customFormat="1" ht="126" customHeight="1" hidden="1">
      <c r="A180" s="627" t="s">
        <v>354</v>
      </c>
      <c r="B180" s="104" t="s">
        <v>126</v>
      </c>
      <c r="C180" s="188" t="s">
        <v>209</v>
      </c>
      <c r="D180" s="188" t="s">
        <v>128</v>
      </c>
      <c r="E180" s="257" t="s">
        <v>7</v>
      </c>
      <c r="F180" s="258" t="s">
        <v>444</v>
      </c>
      <c r="G180" s="88" t="s">
        <v>136</v>
      </c>
      <c r="H180" s="43"/>
      <c r="I180" s="43"/>
      <c r="J180" s="43"/>
    </row>
    <row r="181" spans="1:10" s="29" customFormat="1" ht="47.25" customHeight="1" hidden="1">
      <c r="A181" s="639" t="s">
        <v>137</v>
      </c>
      <c r="B181" s="268" t="s">
        <v>126</v>
      </c>
      <c r="C181" s="294" t="s">
        <v>209</v>
      </c>
      <c r="D181" s="294" t="s">
        <v>128</v>
      </c>
      <c r="E181" s="741" t="s">
        <v>8</v>
      </c>
      <c r="F181" s="742"/>
      <c r="G181" s="274" t="s">
        <v>138</v>
      </c>
      <c r="H181" s="280"/>
      <c r="I181" s="280"/>
      <c r="J181" s="280"/>
    </row>
    <row r="182" spans="1:10" s="29" customFormat="1" ht="18.75">
      <c r="A182" s="642" t="s">
        <v>211</v>
      </c>
      <c r="B182" s="93" t="s">
        <v>126</v>
      </c>
      <c r="C182" s="181" t="s">
        <v>209</v>
      </c>
      <c r="D182" s="181" t="s">
        <v>200</v>
      </c>
      <c r="E182" s="143"/>
      <c r="F182" s="18"/>
      <c r="G182" s="181"/>
      <c r="H182" s="199">
        <f aca="true" t="shared" si="22" ref="H182:J183">+H183</f>
        <v>144</v>
      </c>
      <c r="I182" s="199">
        <f t="shared" si="22"/>
        <v>5</v>
      </c>
      <c r="J182" s="199">
        <f t="shared" si="22"/>
        <v>5</v>
      </c>
    </row>
    <row r="183" spans="1:39" s="49" customFormat="1" ht="51" customHeight="1">
      <c r="A183" s="675" t="s">
        <v>74</v>
      </c>
      <c r="B183" s="96" t="s">
        <v>126</v>
      </c>
      <c r="C183" s="181" t="s">
        <v>209</v>
      </c>
      <c r="D183" s="182" t="s">
        <v>200</v>
      </c>
      <c r="E183" s="204" t="s">
        <v>432</v>
      </c>
      <c r="F183" s="205" t="s">
        <v>349</v>
      </c>
      <c r="G183" s="185"/>
      <c r="H183" s="199">
        <f t="shared" si="22"/>
        <v>144</v>
      </c>
      <c r="I183" s="199">
        <f t="shared" si="22"/>
        <v>5</v>
      </c>
      <c r="J183" s="199">
        <f t="shared" si="22"/>
        <v>5</v>
      </c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1:39" s="37" customFormat="1" ht="63" customHeight="1">
      <c r="A184" s="625" t="s">
        <v>76</v>
      </c>
      <c r="B184" s="104" t="s">
        <v>126</v>
      </c>
      <c r="C184" s="105" t="s">
        <v>209</v>
      </c>
      <c r="D184" s="106" t="s">
        <v>200</v>
      </c>
      <c r="E184" s="206" t="s">
        <v>433</v>
      </c>
      <c r="F184" s="207" t="s">
        <v>349</v>
      </c>
      <c r="G184" s="108"/>
      <c r="H184" s="109">
        <f>H188</f>
        <v>144</v>
      </c>
      <c r="I184" s="109">
        <f>I188+I195+I198+I203+I209</f>
        <v>5</v>
      </c>
      <c r="J184" s="109">
        <f>J188+J195+J198+J203+J209</f>
        <v>5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1:39" s="37" customFormat="1" ht="0.75" customHeight="1" hidden="1">
      <c r="A185" s="625" t="s">
        <v>323</v>
      </c>
      <c r="B185" s="104" t="s">
        <v>126</v>
      </c>
      <c r="C185" s="105" t="s">
        <v>209</v>
      </c>
      <c r="D185" s="106" t="s">
        <v>200</v>
      </c>
      <c r="E185" s="759" t="s">
        <v>322</v>
      </c>
      <c r="F185" s="760"/>
      <c r="G185" s="108"/>
      <c r="H185" s="109">
        <f>H186+H187</f>
        <v>0</v>
      </c>
      <c r="I185" s="109">
        <f>I186+I187</f>
        <v>0</v>
      </c>
      <c r="J185" s="109">
        <f>J186+J187</f>
        <v>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1:39" s="37" customFormat="1" ht="59.25" customHeight="1" hidden="1">
      <c r="A186" s="628" t="s">
        <v>137</v>
      </c>
      <c r="B186" s="104" t="s">
        <v>126</v>
      </c>
      <c r="C186" s="105" t="s">
        <v>209</v>
      </c>
      <c r="D186" s="106" t="s">
        <v>200</v>
      </c>
      <c r="E186" s="759" t="s">
        <v>322</v>
      </c>
      <c r="F186" s="760"/>
      <c r="G186" s="108" t="s">
        <v>138</v>
      </c>
      <c r="H186" s="109"/>
      <c r="I186" s="109"/>
      <c r="J186" s="109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1:39" s="37" customFormat="1" ht="59.25" customHeight="1" hidden="1">
      <c r="A187" s="681" t="s">
        <v>135</v>
      </c>
      <c r="B187" s="104" t="s">
        <v>126</v>
      </c>
      <c r="C187" s="105" t="s">
        <v>209</v>
      </c>
      <c r="D187" s="106" t="s">
        <v>200</v>
      </c>
      <c r="E187" s="759" t="s">
        <v>322</v>
      </c>
      <c r="F187" s="760"/>
      <c r="G187" s="108" t="s">
        <v>136</v>
      </c>
      <c r="H187" s="109"/>
      <c r="I187" s="109"/>
      <c r="J187" s="109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1:39" s="37" customFormat="1" ht="19.5" customHeight="1">
      <c r="A188" s="682" t="s">
        <v>434</v>
      </c>
      <c r="B188" s="104" t="s">
        <v>126</v>
      </c>
      <c r="C188" s="105" t="s">
        <v>209</v>
      </c>
      <c r="D188" s="106" t="s">
        <v>200</v>
      </c>
      <c r="E188" s="335" t="s">
        <v>648</v>
      </c>
      <c r="F188" s="138" t="s">
        <v>349</v>
      </c>
      <c r="G188" s="108"/>
      <c r="H188" s="109">
        <f>H190+H200+H214</f>
        <v>144</v>
      </c>
      <c r="I188" s="109">
        <f>I189</f>
        <v>5</v>
      </c>
      <c r="J188" s="109">
        <f>J189</f>
        <v>5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</row>
    <row r="189" spans="1:10" s="36" customFormat="1" ht="19.5">
      <c r="A189" s="625" t="s">
        <v>235</v>
      </c>
      <c r="B189" s="104" t="s">
        <v>126</v>
      </c>
      <c r="C189" s="105" t="s">
        <v>209</v>
      </c>
      <c r="D189" s="106" t="s">
        <v>200</v>
      </c>
      <c r="E189" s="206" t="s">
        <v>440</v>
      </c>
      <c r="F189" s="207" t="s">
        <v>436</v>
      </c>
      <c r="G189" s="108"/>
      <c r="H189" s="109">
        <f>SUM(H190:H191)</f>
        <v>138</v>
      </c>
      <c r="I189" s="109">
        <f>SUM(I190:I191)</f>
        <v>5</v>
      </c>
      <c r="J189" s="109">
        <f>SUM(J190:J191)</f>
        <v>5</v>
      </c>
    </row>
    <row r="190" spans="1:10" s="36" customFormat="1" ht="17.25" customHeight="1">
      <c r="A190" s="627" t="s">
        <v>354</v>
      </c>
      <c r="B190" s="104" t="s">
        <v>126</v>
      </c>
      <c r="C190" s="105" t="s">
        <v>209</v>
      </c>
      <c r="D190" s="106" t="s">
        <v>200</v>
      </c>
      <c r="E190" s="206" t="s">
        <v>440</v>
      </c>
      <c r="F190" s="207" t="s">
        <v>436</v>
      </c>
      <c r="G190" s="108" t="s">
        <v>136</v>
      </c>
      <c r="H190" s="109">
        <v>138</v>
      </c>
      <c r="I190" s="109">
        <v>5</v>
      </c>
      <c r="J190" s="109">
        <v>5</v>
      </c>
    </row>
    <row r="191" spans="1:10" s="36" customFormat="1" ht="47.25" customHeight="1" hidden="1">
      <c r="A191" s="628" t="s">
        <v>137</v>
      </c>
      <c r="B191" s="104" t="s">
        <v>126</v>
      </c>
      <c r="C191" s="105" t="s">
        <v>209</v>
      </c>
      <c r="D191" s="106" t="s">
        <v>200</v>
      </c>
      <c r="E191" s="206" t="s">
        <v>440</v>
      </c>
      <c r="F191" s="207" t="s">
        <v>436</v>
      </c>
      <c r="G191" s="108" t="s">
        <v>138</v>
      </c>
      <c r="H191" s="109"/>
      <c r="I191" s="109"/>
      <c r="J191" s="109"/>
    </row>
    <row r="192" spans="1:39" s="37" customFormat="1" ht="0.75" customHeight="1" hidden="1">
      <c r="A192" s="625" t="s">
        <v>237</v>
      </c>
      <c r="B192" s="104"/>
      <c r="C192" s="105"/>
      <c r="D192" s="106"/>
      <c r="E192" s="130" t="s">
        <v>234</v>
      </c>
      <c r="F192" s="131" t="s">
        <v>236</v>
      </c>
      <c r="G192" s="108"/>
      <c r="H192" s="109">
        <f>SUM(H193:H194)</f>
        <v>0</v>
      </c>
      <c r="I192" s="109">
        <f>SUM(I193:I194)</f>
        <v>0</v>
      </c>
      <c r="J192" s="109">
        <f>SUM(J193:J194)</f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1:10" s="36" customFormat="1" ht="110.25" customHeight="1" hidden="1">
      <c r="A193" s="681" t="s">
        <v>135</v>
      </c>
      <c r="B193" s="104" t="s">
        <v>126</v>
      </c>
      <c r="C193" s="105" t="s">
        <v>209</v>
      </c>
      <c r="D193" s="106" t="s">
        <v>200</v>
      </c>
      <c r="E193" s="206" t="s">
        <v>234</v>
      </c>
      <c r="F193" s="207" t="s">
        <v>236</v>
      </c>
      <c r="G193" s="108" t="s">
        <v>136</v>
      </c>
      <c r="H193" s="109"/>
      <c r="I193" s="109"/>
      <c r="J193" s="109"/>
    </row>
    <row r="194" spans="1:10" s="36" customFormat="1" ht="47.25" customHeight="1" hidden="1">
      <c r="A194" s="628" t="s">
        <v>137</v>
      </c>
      <c r="B194" s="104" t="s">
        <v>126</v>
      </c>
      <c r="C194" s="105" t="s">
        <v>209</v>
      </c>
      <c r="D194" s="106" t="s">
        <v>200</v>
      </c>
      <c r="E194" s="206" t="s">
        <v>234</v>
      </c>
      <c r="F194" s="207" t="s">
        <v>236</v>
      </c>
      <c r="G194" s="108" t="s">
        <v>138</v>
      </c>
      <c r="H194" s="109"/>
      <c r="I194" s="109"/>
      <c r="J194" s="109"/>
    </row>
    <row r="195" spans="1:10" s="36" customFormat="1" ht="0.75" customHeight="1" hidden="1">
      <c r="A195" s="668" t="s">
        <v>437</v>
      </c>
      <c r="B195" s="104" t="s">
        <v>126</v>
      </c>
      <c r="C195" s="105" t="s">
        <v>209</v>
      </c>
      <c r="D195" s="106" t="s">
        <v>200</v>
      </c>
      <c r="E195" s="206" t="s">
        <v>447</v>
      </c>
      <c r="F195" s="207" t="s">
        <v>349</v>
      </c>
      <c r="G195" s="108"/>
      <c r="H195" s="109">
        <f aca="true" t="shared" si="23" ref="H195:J196">H196</f>
        <v>0</v>
      </c>
      <c r="I195" s="109">
        <f t="shared" si="23"/>
        <v>0</v>
      </c>
      <c r="J195" s="109">
        <f t="shared" si="23"/>
        <v>0</v>
      </c>
    </row>
    <row r="196" spans="1:10" s="36" customFormat="1" ht="63" customHeight="1" hidden="1">
      <c r="A196" s="625" t="s">
        <v>235</v>
      </c>
      <c r="B196" s="104" t="s">
        <v>126</v>
      </c>
      <c r="C196" s="105" t="s">
        <v>209</v>
      </c>
      <c r="D196" s="106" t="s">
        <v>200</v>
      </c>
      <c r="E196" s="206" t="s">
        <v>447</v>
      </c>
      <c r="F196" s="207" t="s">
        <v>436</v>
      </c>
      <c r="G196" s="108"/>
      <c r="H196" s="109">
        <f t="shared" si="23"/>
        <v>0</v>
      </c>
      <c r="I196" s="109">
        <f t="shared" si="23"/>
        <v>0</v>
      </c>
      <c r="J196" s="109">
        <f t="shared" si="23"/>
        <v>0</v>
      </c>
    </row>
    <row r="197" spans="1:10" s="36" customFormat="1" ht="126" customHeight="1" hidden="1">
      <c r="A197" s="627" t="s">
        <v>354</v>
      </c>
      <c r="B197" s="104" t="s">
        <v>126</v>
      </c>
      <c r="C197" s="105" t="s">
        <v>209</v>
      </c>
      <c r="D197" s="106" t="s">
        <v>200</v>
      </c>
      <c r="E197" s="206" t="s">
        <v>447</v>
      </c>
      <c r="F197" s="207" t="s">
        <v>436</v>
      </c>
      <c r="G197" s="108" t="s">
        <v>136</v>
      </c>
      <c r="H197" s="109"/>
      <c r="I197" s="109"/>
      <c r="J197" s="109"/>
    </row>
    <row r="198" spans="1:10" s="36" customFormat="1" ht="32.25" customHeight="1">
      <c r="A198" s="645" t="s">
        <v>9</v>
      </c>
      <c r="B198" s="104" t="s">
        <v>126</v>
      </c>
      <c r="C198" s="105" t="s">
        <v>209</v>
      </c>
      <c r="D198" s="106" t="s">
        <v>200</v>
      </c>
      <c r="E198" s="206" t="s">
        <v>439</v>
      </c>
      <c r="F198" s="207" t="s">
        <v>349</v>
      </c>
      <c r="G198" s="701"/>
      <c r="H198" s="702">
        <f>H199+H201</f>
        <v>5</v>
      </c>
      <c r="I198" s="523">
        <f>I199+I201</f>
        <v>0</v>
      </c>
      <c r="J198" s="523">
        <f>J199+J201</f>
        <v>0</v>
      </c>
    </row>
    <row r="199" spans="1:10" s="36" customFormat="1" ht="31.5" hidden="1">
      <c r="A199" s="655" t="s">
        <v>10</v>
      </c>
      <c r="B199" s="104" t="s">
        <v>126</v>
      </c>
      <c r="C199" s="105" t="s">
        <v>209</v>
      </c>
      <c r="D199" s="106" t="s">
        <v>200</v>
      </c>
      <c r="E199" s="206" t="s">
        <v>439</v>
      </c>
      <c r="F199" s="207" t="s">
        <v>436</v>
      </c>
      <c r="G199" s="701"/>
      <c r="H199" s="702">
        <f>H200</f>
        <v>5</v>
      </c>
      <c r="I199" s="523">
        <f>I200</f>
        <v>0</v>
      </c>
      <c r="J199" s="523">
        <f>J200</f>
        <v>0</v>
      </c>
    </row>
    <row r="200" spans="1:10" s="36" customFormat="1" ht="21.75" customHeight="1">
      <c r="A200" s="637" t="s">
        <v>354</v>
      </c>
      <c r="B200" s="104" t="s">
        <v>126</v>
      </c>
      <c r="C200" s="105" t="s">
        <v>209</v>
      </c>
      <c r="D200" s="106" t="s">
        <v>200</v>
      </c>
      <c r="E200" s="206" t="s">
        <v>439</v>
      </c>
      <c r="F200" s="207" t="s">
        <v>436</v>
      </c>
      <c r="G200" s="701" t="s">
        <v>136</v>
      </c>
      <c r="H200" s="702">
        <v>5</v>
      </c>
      <c r="I200" s="523"/>
      <c r="J200" s="523"/>
    </row>
    <row r="201" spans="1:10" s="36" customFormat="1" ht="0.75" customHeight="1" hidden="1">
      <c r="A201" s="646" t="s">
        <v>235</v>
      </c>
      <c r="B201" s="104" t="s">
        <v>126</v>
      </c>
      <c r="C201" s="105" t="s">
        <v>209</v>
      </c>
      <c r="D201" s="106" t="s">
        <v>200</v>
      </c>
      <c r="E201" s="206" t="s">
        <v>439</v>
      </c>
      <c r="F201" s="207" t="s">
        <v>436</v>
      </c>
      <c r="G201" s="701"/>
      <c r="H201" s="702">
        <f>H202</f>
        <v>0</v>
      </c>
      <c r="I201" s="523">
        <f>I202</f>
        <v>0</v>
      </c>
      <c r="J201" s="523">
        <f>J202</f>
        <v>0</v>
      </c>
    </row>
    <row r="202" spans="1:10" s="36" customFormat="1" ht="126" customHeight="1" hidden="1">
      <c r="A202" s="637" t="s">
        <v>354</v>
      </c>
      <c r="B202" s="104" t="s">
        <v>126</v>
      </c>
      <c r="C202" s="105" t="s">
        <v>209</v>
      </c>
      <c r="D202" s="106" t="s">
        <v>200</v>
      </c>
      <c r="E202" s="206" t="s">
        <v>439</v>
      </c>
      <c r="F202" s="207" t="s">
        <v>436</v>
      </c>
      <c r="G202" s="701" t="s">
        <v>136</v>
      </c>
      <c r="H202" s="702"/>
      <c r="I202" s="523"/>
      <c r="J202" s="523"/>
    </row>
    <row r="203" spans="1:10" s="36" customFormat="1" ht="141.75" customHeight="1" hidden="1">
      <c r="A203" s="683" t="s">
        <v>441</v>
      </c>
      <c r="B203" s="104" t="s">
        <v>126</v>
      </c>
      <c r="C203" s="105" t="s">
        <v>209</v>
      </c>
      <c r="D203" s="106" t="s">
        <v>200</v>
      </c>
      <c r="E203" s="206" t="s">
        <v>442</v>
      </c>
      <c r="F203" s="207" t="s">
        <v>349</v>
      </c>
      <c r="G203" s="701"/>
      <c r="H203" s="702">
        <f aca="true" t="shared" si="24" ref="H203:J204">H204</f>
        <v>0</v>
      </c>
      <c r="I203" s="523">
        <f t="shared" si="24"/>
        <v>0</v>
      </c>
      <c r="J203" s="523">
        <f t="shared" si="24"/>
        <v>0</v>
      </c>
    </row>
    <row r="204" spans="1:10" s="36" customFormat="1" ht="63" customHeight="1" hidden="1">
      <c r="A204" s="625" t="s">
        <v>235</v>
      </c>
      <c r="B204" s="104" t="s">
        <v>126</v>
      </c>
      <c r="C204" s="105" t="s">
        <v>209</v>
      </c>
      <c r="D204" s="106" t="s">
        <v>200</v>
      </c>
      <c r="E204" s="206" t="s">
        <v>442</v>
      </c>
      <c r="F204" s="207" t="s">
        <v>436</v>
      </c>
      <c r="G204" s="701"/>
      <c r="H204" s="702">
        <f t="shared" si="24"/>
        <v>0</v>
      </c>
      <c r="I204" s="523">
        <f t="shared" si="24"/>
        <v>0</v>
      </c>
      <c r="J204" s="523">
        <f t="shared" si="24"/>
        <v>0</v>
      </c>
    </row>
    <row r="205" spans="1:10" s="36" customFormat="1" ht="110.25" customHeight="1" hidden="1">
      <c r="A205" s="684" t="s">
        <v>135</v>
      </c>
      <c r="B205" s="104" t="s">
        <v>126</v>
      </c>
      <c r="C205" s="105" t="s">
        <v>209</v>
      </c>
      <c r="D205" s="106" t="s">
        <v>200</v>
      </c>
      <c r="E205" s="206" t="s">
        <v>442</v>
      </c>
      <c r="F205" s="207" t="s">
        <v>436</v>
      </c>
      <c r="G205" s="701" t="s">
        <v>136</v>
      </c>
      <c r="H205" s="702"/>
      <c r="I205" s="523"/>
      <c r="J205" s="523"/>
    </row>
    <row r="206" spans="1:10" s="36" customFormat="1" ht="19.5" customHeight="1" hidden="1">
      <c r="A206" s="628"/>
      <c r="B206" s="104"/>
      <c r="C206" s="105"/>
      <c r="D206" s="106"/>
      <c r="E206" s="206"/>
      <c r="F206" s="207"/>
      <c r="G206" s="701"/>
      <c r="H206" s="702"/>
      <c r="I206" s="523"/>
      <c r="J206" s="523"/>
    </row>
    <row r="207" spans="1:10" s="36" customFormat="1" ht="19.5" customHeight="1" hidden="1">
      <c r="A207" s="685" t="s">
        <v>330</v>
      </c>
      <c r="B207" s="268" t="s">
        <v>126</v>
      </c>
      <c r="C207" s="269" t="s">
        <v>209</v>
      </c>
      <c r="D207" s="270" t="s">
        <v>200</v>
      </c>
      <c r="E207" s="749" t="s">
        <v>329</v>
      </c>
      <c r="F207" s="750"/>
      <c r="G207" s="701"/>
      <c r="H207" s="702"/>
      <c r="I207" s="523"/>
      <c r="J207" s="523"/>
    </row>
    <row r="208" spans="1:10" s="36" customFormat="1" ht="18.75" customHeight="1" hidden="1">
      <c r="A208" s="686" t="s">
        <v>135</v>
      </c>
      <c r="B208" s="268" t="s">
        <v>126</v>
      </c>
      <c r="C208" s="269" t="s">
        <v>209</v>
      </c>
      <c r="D208" s="270" t="s">
        <v>200</v>
      </c>
      <c r="E208" s="749" t="s">
        <v>329</v>
      </c>
      <c r="F208" s="750"/>
      <c r="G208" s="701" t="s">
        <v>136</v>
      </c>
      <c r="H208" s="702"/>
      <c r="I208" s="523"/>
      <c r="J208" s="523"/>
    </row>
    <row r="209" spans="1:10" s="36" customFormat="1" ht="20.25" customHeight="1">
      <c r="A209" s="645" t="s">
        <v>11</v>
      </c>
      <c r="B209" s="268" t="s">
        <v>126</v>
      </c>
      <c r="C209" s="269" t="s">
        <v>209</v>
      </c>
      <c r="D209" s="270" t="s">
        <v>200</v>
      </c>
      <c r="E209" s="336" t="s">
        <v>435</v>
      </c>
      <c r="F209" s="337" t="s">
        <v>349</v>
      </c>
      <c r="G209" s="701"/>
      <c r="H209" s="702">
        <f>H210+H213</f>
        <v>1</v>
      </c>
      <c r="I209" s="523">
        <f>I210+I213</f>
        <v>0</v>
      </c>
      <c r="J209" s="523">
        <f>J210+J213</f>
        <v>0</v>
      </c>
    </row>
    <row r="210" spans="1:10" s="36" customFormat="1" ht="24.75" customHeight="1" hidden="1">
      <c r="A210" s="646" t="s">
        <v>463</v>
      </c>
      <c r="B210" s="104" t="s">
        <v>126</v>
      </c>
      <c r="C210" s="105" t="s">
        <v>209</v>
      </c>
      <c r="D210" s="106" t="s">
        <v>200</v>
      </c>
      <c r="E210" s="206" t="s">
        <v>12</v>
      </c>
      <c r="F210" s="207" t="s">
        <v>448</v>
      </c>
      <c r="G210" s="701"/>
      <c r="H210" s="702">
        <f>H211</f>
        <v>0</v>
      </c>
      <c r="I210" s="523">
        <f>I211</f>
        <v>0</v>
      </c>
      <c r="J210" s="523">
        <f>J211</f>
        <v>0</v>
      </c>
    </row>
    <row r="211" spans="1:10" s="36" customFormat="1" ht="18.75" customHeight="1" hidden="1">
      <c r="A211" s="627" t="s">
        <v>354</v>
      </c>
      <c r="B211" s="104" t="s">
        <v>126</v>
      </c>
      <c r="C211" s="105" t="s">
        <v>209</v>
      </c>
      <c r="D211" s="106" t="s">
        <v>200</v>
      </c>
      <c r="E211" s="206" t="s">
        <v>13</v>
      </c>
      <c r="F211" s="207" t="s">
        <v>448</v>
      </c>
      <c r="G211" s="701" t="s">
        <v>136</v>
      </c>
      <c r="H211" s="702"/>
      <c r="I211" s="523"/>
      <c r="J211" s="523"/>
    </row>
    <row r="212" spans="1:10" s="36" customFormat="1" ht="47.25" customHeight="1" hidden="1">
      <c r="A212" s="628" t="s">
        <v>137</v>
      </c>
      <c r="B212" s="104" t="s">
        <v>126</v>
      </c>
      <c r="C212" s="105" t="s">
        <v>209</v>
      </c>
      <c r="D212" s="106" t="s">
        <v>200</v>
      </c>
      <c r="E212" s="206" t="s">
        <v>309</v>
      </c>
      <c r="F212" s="207" t="s">
        <v>308</v>
      </c>
      <c r="G212" s="701" t="s">
        <v>138</v>
      </c>
      <c r="H212" s="702"/>
      <c r="I212" s="523"/>
      <c r="J212" s="523"/>
    </row>
    <row r="213" spans="1:10" s="36" customFormat="1" ht="19.5">
      <c r="A213" s="655" t="s">
        <v>649</v>
      </c>
      <c r="B213" s="104" t="s">
        <v>126</v>
      </c>
      <c r="C213" s="105" t="s">
        <v>209</v>
      </c>
      <c r="D213" s="106" t="s">
        <v>200</v>
      </c>
      <c r="E213" s="206" t="s">
        <v>435</v>
      </c>
      <c r="F213" s="207" t="s">
        <v>448</v>
      </c>
      <c r="G213" s="701"/>
      <c r="H213" s="702">
        <f>H214</f>
        <v>1</v>
      </c>
      <c r="I213" s="523">
        <f>I214</f>
        <v>0</v>
      </c>
      <c r="J213" s="523">
        <f>J214</f>
        <v>0</v>
      </c>
    </row>
    <row r="214" spans="1:10" s="36" customFormat="1" ht="18" customHeight="1">
      <c r="A214" s="627" t="s">
        <v>354</v>
      </c>
      <c r="B214" s="104" t="s">
        <v>126</v>
      </c>
      <c r="C214" s="105" t="s">
        <v>209</v>
      </c>
      <c r="D214" s="106" t="s">
        <v>200</v>
      </c>
      <c r="E214" s="206" t="s">
        <v>435</v>
      </c>
      <c r="F214" s="207" t="s">
        <v>448</v>
      </c>
      <c r="G214" s="701" t="s">
        <v>136</v>
      </c>
      <c r="H214" s="702">
        <v>1</v>
      </c>
      <c r="I214" s="523"/>
      <c r="J214" s="523"/>
    </row>
    <row r="215" spans="1:10" s="36" customFormat="1" ht="0.75" customHeight="1" hidden="1">
      <c r="A215" s="687"/>
      <c r="B215" s="104"/>
      <c r="C215" s="105"/>
      <c r="D215" s="106"/>
      <c r="E215" s="206"/>
      <c r="F215" s="207"/>
      <c r="G215" s="108"/>
      <c r="H215" s="109"/>
      <c r="I215" s="109"/>
      <c r="J215" s="109"/>
    </row>
    <row r="216" spans="1:10" s="36" customFormat="1" ht="19.5" customHeight="1" hidden="1">
      <c r="A216" s="687"/>
      <c r="B216" s="104"/>
      <c r="C216" s="105"/>
      <c r="D216" s="106"/>
      <c r="E216" s="206"/>
      <c r="F216" s="207"/>
      <c r="G216" s="108"/>
      <c r="H216" s="109"/>
      <c r="I216" s="109"/>
      <c r="J216" s="109"/>
    </row>
    <row r="217" spans="1:10" s="36" customFormat="1" ht="31.5" customHeight="1" hidden="1">
      <c r="A217" s="688" t="s">
        <v>222</v>
      </c>
      <c r="B217" s="93" t="s">
        <v>126</v>
      </c>
      <c r="C217" s="93" t="s">
        <v>143</v>
      </c>
      <c r="D217" s="116"/>
      <c r="E217" s="144"/>
      <c r="F217" s="100"/>
      <c r="G217" s="136"/>
      <c r="H217" s="119">
        <f aca="true" t="shared" si="25" ref="H217:J219">+H218</f>
        <v>0</v>
      </c>
      <c r="I217" s="119">
        <f t="shared" si="25"/>
        <v>0</v>
      </c>
      <c r="J217" s="119">
        <f t="shared" si="25"/>
        <v>0</v>
      </c>
    </row>
    <row r="218" spans="1:10" s="36" customFormat="1" ht="63" customHeight="1" hidden="1">
      <c r="A218" s="688" t="s">
        <v>223</v>
      </c>
      <c r="B218" s="210" t="s">
        <v>126</v>
      </c>
      <c r="C218" s="93" t="s">
        <v>143</v>
      </c>
      <c r="D218" s="116" t="s">
        <v>143</v>
      </c>
      <c r="E218" s="144"/>
      <c r="F218" s="100"/>
      <c r="G218" s="136"/>
      <c r="H218" s="119">
        <f t="shared" si="25"/>
        <v>0</v>
      </c>
      <c r="I218" s="119">
        <f t="shared" si="25"/>
        <v>0</v>
      </c>
      <c r="J218" s="119">
        <f t="shared" si="25"/>
        <v>0</v>
      </c>
    </row>
    <row r="219" spans="1:10" s="36" customFormat="1" ht="83.25" customHeight="1" hidden="1">
      <c r="A219" s="688" t="s">
        <v>602</v>
      </c>
      <c r="B219" s="93" t="s">
        <v>126</v>
      </c>
      <c r="C219" s="93" t="s">
        <v>143</v>
      </c>
      <c r="D219" s="116" t="s">
        <v>143</v>
      </c>
      <c r="E219" s="112" t="s">
        <v>410</v>
      </c>
      <c r="F219" s="113" t="s">
        <v>349</v>
      </c>
      <c r="G219" s="118"/>
      <c r="H219" s="119">
        <f t="shared" si="25"/>
        <v>0</v>
      </c>
      <c r="I219" s="119">
        <f t="shared" si="25"/>
        <v>0</v>
      </c>
      <c r="J219" s="119">
        <f t="shared" si="25"/>
        <v>0</v>
      </c>
    </row>
    <row r="220" spans="1:10" s="36" customFormat="1" ht="91.5" customHeight="1" hidden="1">
      <c r="A220" s="687" t="s">
        <v>16</v>
      </c>
      <c r="B220" s="88" t="s">
        <v>126</v>
      </c>
      <c r="C220" s="88" t="s">
        <v>143</v>
      </c>
      <c r="D220" s="111" t="s">
        <v>143</v>
      </c>
      <c r="E220" s="30" t="s">
        <v>173</v>
      </c>
      <c r="F220" s="2" t="s">
        <v>349</v>
      </c>
      <c r="G220" s="136"/>
      <c r="H220" s="43">
        <f aca="true" t="shared" si="26" ref="H220:J221">H221</f>
        <v>0</v>
      </c>
      <c r="I220" s="43">
        <f t="shared" si="26"/>
        <v>0</v>
      </c>
      <c r="J220" s="43">
        <f t="shared" si="26"/>
        <v>0</v>
      </c>
    </row>
    <row r="221" spans="1:10" s="36" customFormat="1" ht="21.75" customHeight="1" hidden="1">
      <c r="A221" s="648" t="s">
        <v>466</v>
      </c>
      <c r="B221" s="88" t="s">
        <v>126</v>
      </c>
      <c r="C221" s="88" t="s">
        <v>143</v>
      </c>
      <c r="D221" s="111" t="s">
        <v>143</v>
      </c>
      <c r="E221" s="30" t="s">
        <v>465</v>
      </c>
      <c r="F221" s="2" t="s">
        <v>349</v>
      </c>
      <c r="G221" s="136"/>
      <c r="H221" s="43">
        <f t="shared" si="26"/>
        <v>0</v>
      </c>
      <c r="I221" s="43">
        <f t="shared" si="26"/>
        <v>0</v>
      </c>
      <c r="J221" s="43">
        <f t="shared" si="26"/>
        <v>0</v>
      </c>
    </row>
    <row r="222" spans="1:10" s="36" customFormat="1" ht="78.75" customHeight="1" hidden="1">
      <c r="A222" s="687" t="s">
        <v>238</v>
      </c>
      <c r="B222" s="88" t="s">
        <v>126</v>
      </c>
      <c r="C222" s="88" t="s">
        <v>143</v>
      </c>
      <c r="D222" s="111" t="s">
        <v>143</v>
      </c>
      <c r="E222" s="30" t="s">
        <v>465</v>
      </c>
      <c r="F222" s="2" t="s">
        <v>464</v>
      </c>
      <c r="G222" s="136"/>
      <c r="H222" s="43">
        <f>+H223</f>
        <v>0</v>
      </c>
      <c r="I222" s="43">
        <f>+I223</f>
        <v>0</v>
      </c>
      <c r="J222" s="43">
        <f>+J223</f>
        <v>0</v>
      </c>
    </row>
    <row r="223" spans="1:10" s="36" customFormat="1" ht="126" customHeight="1" hidden="1">
      <c r="A223" s="627" t="s">
        <v>354</v>
      </c>
      <c r="B223" s="88" t="s">
        <v>126</v>
      </c>
      <c r="C223" s="88" t="s">
        <v>143</v>
      </c>
      <c r="D223" s="111" t="s">
        <v>143</v>
      </c>
      <c r="E223" s="30" t="s">
        <v>465</v>
      </c>
      <c r="F223" s="2" t="s">
        <v>464</v>
      </c>
      <c r="G223" s="136" t="s">
        <v>136</v>
      </c>
      <c r="H223" s="43"/>
      <c r="I223" s="43"/>
      <c r="J223" s="43"/>
    </row>
    <row r="224" spans="1:10" s="29" customFormat="1" ht="18.75">
      <c r="A224" s="623" t="s">
        <v>213</v>
      </c>
      <c r="B224" s="180" t="s">
        <v>126</v>
      </c>
      <c r="C224" s="89" t="s">
        <v>214</v>
      </c>
      <c r="D224" s="89"/>
      <c r="E224" s="143"/>
      <c r="F224" s="18"/>
      <c r="G224" s="89"/>
      <c r="H224" s="92">
        <f aca="true" t="shared" si="27" ref="H224:J225">+H225</f>
        <v>1727.8</v>
      </c>
      <c r="I224" s="92">
        <f t="shared" si="27"/>
        <v>1629.2769999999998</v>
      </c>
      <c r="J224" s="92">
        <f t="shared" si="27"/>
        <v>1629.2769999999998</v>
      </c>
    </row>
    <row r="225" spans="1:10" s="29" customFormat="1" ht="18.75">
      <c r="A225" s="623" t="s">
        <v>215</v>
      </c>
      <c r="B225" s="93" t="s">
        <v>126</v>
      </c>
      <c r="C225" s="89" t="s">
        <v>214</v>
      </c>
      <c r="D225" s="89" t="s">
        <v>127</v>
      </c>
      <c r="E225" s="197"/>
      <c r="F225" s="198"/>
      <c r="G225" s="89"/>
      <c r="H225" s="92">
        <f t="shared" si="27"/>
        <v>1727.8</v>
      </c>
      <c r="I225" s="92">
        <f t="shared" si="27"/>
        <v>1629.2769999999998</v>
      </c>
      <c r="J225" s="92">
        <f t="shared" si="27"/>
        <v>1629.2769999999998</v>
      </c>
    </row>
    <row r="226" spans="1:10" s="29" customFormat="1" ht="49.5" customHeight="1">
      <c r="A226" s="675" t="s">
        <v>609</v>
      </c>
      <c r="B226" s="96" t="s">
        <v>126</v>
      </c>
      <c r="C226" s="93" t="s">
        <v>214</v>
      </c>
      <c r="D226" s="93" t="s">
        <v>127</v>
      </c>
      <c r="E226" s="174" t="s">
        <v>411</v>
      </c>
      <c r="F226" s="145" t="s">
        <v>349</v>
      </c>
      <c r="G226" s="89"/>
      <c r="H226" s="92">
        <f>H227+H239</f>
        <v>1727.8</v>
      </c>
      <c r="I226" s="92">
        <f>I227+I239</f>
        <v>1629.2769999999998</v>
      </c>
      <c r="J226" s="92">
        <f>J227+J239</f>
        <v>1629.2769999999998</v>
      </c>
    </row>
    <row r="227" spans="1:10" s="29" customFormat="1" ht="54" customHeight="1">
      <c r="A227" s="626" t="s">
        <v>608</v>
      </c>
      <c r="B227" s="104" t="s">
        <v>126</v>
      </c>
      <c r="C227" s="88" t="s">
        <v>214</v>
      </c>
      <c r="D227" s="88" t="s">
        <v>127</v>
      </c>
      <c r="E227" s="196" t="s">
        <v>412</v>
      </c>
      <c r="F227" s="135" t="s">
        <v>349</v>
      </c>
      <c r="G227" s="88"/>
      <c r="H227" s="137">
        <f aca="true" t="shared" si="28" ref="H227:J228">H228</f>
        <v>1727.8</v>
      </c>
      <c r="I227" s="137">
        <f t="shared" si="28"/>
        <v>1629.2769999999998</v>
      </c>
      <c r="J227" s="137">
        <f t="shared" si="28"/>
        <v>1629.2769999999998</v>
      </c>
    </row>
    <row r="228" spans="1:10" s="29" customFormat="1" ht="36.75" customHeight="1">
      <c r="A228" s="645" t="s">
        <v>413</v>
      </c>
      <c r="B228" s="104" t="s">
        <v>126</v>
      </c>
      <c r="C228" s="88" t="s">
        <v>214</v>
      </c>
      <c r="D228" s="111" t="s">
        <v>127</v>
      </c>
      <c r="E228" s="196" t="s">
        <v>414</v>
      </c>
      <c r="F228" s="135" t="s">
        <v>349</v>
      </c>
      <c r="G228" s="136"/>
      <c r="H228" s="137">
        <f t="shared" si="28"/>
        <v>1727.8</v>
      </c>
      <c r="I228" s="137">
        <f t="shared" si="28"/>
        <v>1629.2769999999998</v>
      </c>
      <c r="J228" s="137">
        <f t="shared" si="28"/>
        <v>1629.2769999999998</v>
      </c>
    </row>
    <row r="229" spans="1:10" s="29" customFormat="1" ht="32.25" customHeight="1">
      <c r="A229" s="628" t="s">
        <v>231</v>
      </c>
      <c r="B229" s="104" t="s">
        <v>126</v>
      </c>
      <c r="C229" s="88" t="s">
        <v>214</v>
      </c>
      <c r="D229" s="111" t="s">
        <v>127</v>
      </c>
      <c r="E229" s="177" t="s">
        <v>414</v>
      </c>
      <c r="F229" s="213" t="s">
        <v>415</v>
      </c>
      <c r="G229" s="136"/>
      <c r="H229" s="137">
        <f>SUM(H230:H232)</f>
        <v>1727.8</v>
      </c>
      <c r="I229" s="137">
        <f>SUM(I230:I232)</f>
        <v>1629.2769999999998</v>
      </c>
      <c r="J229" s="137">
        <f>SUM(J230:J232)</f>
        <v>1629.2769999999998</v>
      </c>
    </row>
    <row r="230" spans="1:10" s="29" customFormat="1" ht="47.25" customHeight="1">
      <c r="A230" s="628" t="s">
        <v>134</v>
      </c>
      <c r="B230" s="104" t="s">
        <v>126</v>
      </c>
      <c r="C230" s="88" t="s">
        <v>214</v>
      </c>
      <c r="D230" s="88" t="s">
        <v>127</v>
      </c>
      <c r="E230" s="177" t="s">
        <v>414</v>
      </c>
      <c r="F230" s="213" t="s">
        <v>415</v>
      </c>
      <c r="G230" s="88" t="s">
        <v>129</v>
      </c>
      <c r="H230" s="43">
        <v>1585</v>
      </c>
      <c r="I230" s="43">
        <f>1585-22.423</f>
        <v>1562.577</v>
      </c>
      <c r="J230" s="43">
        <f>1585-22.423</f>
        <v>1562.577</v>
      </c>
    </row>
    <row r="231" spans="1:10" s="29" customFormat="1" ht="21" customHeight="1">
      <c r="A231" s="627" t="s">
        <v>354</v>
      </c>
      <c r="B231" s="104" t="s">
        <v>126</v>
      </c>
      <c r="C231" s="88" t="s">
        <v>214</v>
      </c>
      <c r="D231" s="88" t="s">
        <v>127</v>
      </c>
      <c r="E231" s="177" t="s">
        <v>414</v>
      </c>
      <c r="F231" s="213" t="s">
        <v>415</v>
      </c>
      <c r="G231" s="88" t="s">
        <v>136</v>
      </c>
      <c r="H231" s="43">
        <v>134.2</v>
      </c>
      <c r="I231" s="43">
        <f>100+2.4+1.2+10-50</f>
        <v>63.60000000000001</v>
      </c>
      <c r="J231" s="43">
        <f>100+2.4+1.2+10-50</f>
        <v>63.60000000000001</v>
      </c>
    </row>
    <row r="232" spans="1:10" s="29" customFormat="1" ht="17.25" customHeight="1">
      <c r="A232" s="628" t="s">
        <v>137</v>
      </c>
      <c r="B232" s="104" t="s">
        <v>126</v>
      </c>
      <c r="C232" s="88" t="s">
        <v>214</v>
      </c>
      <c r="D232" s="88" t="s">
        <v>127</v>
      </c>
      <c r="E232" s="177" t="s">
        <v>414</v>
      </c>
      <c r="F232" s="213" t="s">
        <v>415</v>
      </c>
      <c r="G232" s="88" t="s">
        <v>138</v>
      </c>
      <c r="H232" s="43">
        <v>8.6</v>
      </c>
      <c r="I232" s="43">
        <v>3.1</v>
      </c>
      <c r="J232" s="43">
        <v>3.1</v>
      </c>
    </row>
    <row r="233" spans="1:10" s="29" customFormat="1" ht="1.5" customHeight="1" hidden="1">
      <c r="A233" s="689" t="s">
        <v>416</v>
      </c>
      <c r="B233" s="104" t="s">
        <v>126</v>
      </c>
      <c r="C233" s="88" t="s">
        <v>214</v>
      </c>
      <c r="D233" s="111" t="s">
        <v>127</v>
      </c>
      <c r="E233" s="755" t="s">
        <v>431</v>
      </c>
      <c r="F233" s="756"/>
      <c r="G233" s="88"/>
      <c r="H233" s="43">
        <f>H234</f>
        <v>0</v>
      </c>
      <c r="I233" s="43">
        <f>I234</f>
        <v>0</v>
      </c>
      <c r="J233" s="43">
        <f>J234</f>
        <v>0</v>
      </c>
    </row>
    <row r="234" spans="1:10" s="29" customFormat="1" ht="299.25" customHeight="1" hidden="1">
      <c r="A234" s="626" t="s">
        <v>134</v>
      </c>
      <c r="B234" s="104" t="s">
        <v>126</v>
      </c>
      <c r="C234" s="88" t="s">
        <v>214</v>
      </c>
      <c r="D234" s="111" t="s">
        <v>127</v>
      </c>
      <c r="E234" s="757" t="s">
        <v>467</v>
      </c>
      <c r="F234" s="758"/>
      <c r="G234" s="88" t="s">
        <v>129</v>
      </c>
      <c r="H234" s="43"/>
      <c r="I234" s="43"/>
      <c r="J234" s="43"/>
    </row>
    <row r="235" spans="1:10" s="29" customFormat="1" ht="2.25" customHeight="1" hidden="1">
      <c r="A235" s="685" t="s">
        <v>341</v>
      </c>
      <c r="B235" s="268" t="s">
        <v>126</v>
      </c>
      <c r="C235" s="274" t="s">
        <v>214</v>
      </c>
      <c r="D235" s="305" t="s">
        <v>127</v>
      </c>
      <c r="E235" s="321" t="s">
        <v>296</v>
      </c>
      <c r="F235" s="322" t="s">
        <v>340</v>
      </c>
      <c r="G235" s="274"/>
      <c r="H235" s="280">
        <f>H236</f>
        <v>0</v>
      </c>
      <c r="I235" s="280">
        <f>I236</f>
        <v>0</v>
      </c>
      <c r="J235" s="280">
        <f>J236</f>
        <v>0</v>
      </c>
    </row>
    <row r="236" spans="1:10" s="29" customFormat="1" ht="24" customHeight="1" hidden="1">
      <c r="A236" s="680" t="s">
        <v>135</v>
      </c>
      <c r="B236" s="268" t="s">
        <v>126</v>
      </c>
      <c r="C236" s="274" t="s">
        <v>214</v>
      </c>
      <c r="D236" s="305" t="s">
        <v>127</v>
      </c>
      <c r="E236" s="321" t="s">
        <v>296</v>
      </c>
      <c r="F236" s="322" t="s">
        <v>340</v>
      </c>
      <c r="G236" s="274" t="s">
        <v>136</v>
      </c>
      <c r="H236" s="280"/>
      <c r="I236" s="280"/>
      <c r="J236" s="280"/>
    </row>
    <row r="237" spans="1:10" s="29" customFormat="1" ht="43.5" customHeight="1" hidden="1">
      <c r="A237" s="690" t="s">
        <v>343</v>
      </c>
      <c r="B237" s="268" t="s">
        <v>126</v>
      </c>
      <c r="C237" s="274" t="s">
        <v>214</v>
      </c>
      <c r="D237" s="305" t="s">
        <v>127</v>
      </c>
      <c r="E237" s="321" t="s">
        <v>296</v>
      </c>
      <c r="F237" s="322" t="s">
        <v>342</v>
      </c>
      <c r="G237" s="274"/>
      <c r="H237" s="280">
        <f>H238</f>
        <v>0</v>
      </c>
      <c r="I237" s="280">
        <f>I238</f>
        <v>0</v>
      </c>
      <c r="J237" s="280">
        <f>J238</f>
        <v>0</v>
      </c>
    </row>
    <row r="238" spans="1:10" s="29" customFormat="1" ht="24" customHeight="1" hidden="1">
      <c r="A238" s="636" t="s">
        <v>134</v>
      </c>
      <c r="B238" s="268" t="s">
        <v>126</v>
      </c>
      <c r="C238" s="274" t="s">
        <v>214</v>
      </c>
      <c r="D238" s="305" t="s">
        <v>127</v>
      </c>
      <c r="E238" s="321" t="s">
        <v>296</v>
      </c>
      <c r="F238" s="322" t="s">
        <v>342</v>
      </c>
      <c r="G238" s="274" t="s">
        <v>129</v>
      </c>
      <c r="H238" s="280"/>
      <c r="I238" s="280"/>
      <c r="J238" s="280"/>
    </row>
    <row r="239" spans="1:39" s="37" customFormat="1" ht="54" customHeight="1" hidden="1">
      <c r="A239" s="626" t="s">
        <v>78</v>
      </c>
      <c r="B239" s="104" t="s">
        <v>126</v>
      </c>
      <c r="C239" s="88" t="s">
        <v>214</v>
      </c>
      <c r="D239" s="111" t="s">
        <v>127</v>
      </c>
      <c r="E239" s="107" t="s">
        <v>417</v>
      </c>
      <c r="F239" s="2" t="s">
        <v>349</v>
      </c>
      <c r="G239" s="105"/>
      <c r="H239" s="109">
        <f>H242</f>
        <v>0</v>
      </c>
      <c r="I239" s="109">
        <f>I242</f>
        <v>0</v>
      </c>
      <c r="J239" s="109">
        <f>J242</f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</row>
    <row r="240" spans="1:39" s="37" customFormat="1" ht="0.75" customHeight="1" hidden="1">
      <c r="A240" s="690" t="s">
        <v>331</v>
      </c>
      <c r="B240" s="268" t="s">
        <v>126</v>
      </c>
      <c r="C240" s="274" t="s">
        <v>214</v>
      </c>
      <c r="D240" s="305" t="s">
        <v>127</v>
      </c>
      <c r="E240" s="749" t="s">
        <v>333</v>
      </c>
      <c r="F240" s="750"/>
      <c r="G240" s="269"/>
      <c r="H240" s="304">
        <f>H241</f>
        <v>0</v>
      </c>
      <c r="I240" s="304">
        <f>I241</f>
        <v>0</v>
      </c>
      <c r="J240" s="304">
        <f>J241</f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1:39" s="37" customFormat="1" ht="71.25" customHeight="1" hidden="1">
      <c r="A241" s="636" t="s">
        <v>134</v>
      </c>
      <c r="B241" s="268" t="s">
        <v>126</v>
      </c>
      <c r="C241" s="274" t="s">
        <v>214</v>
      </c>
      <c r="D241" s="274" t="s">
        <v>127</v>
      </c>
      <c r="E241" s="751" t="s">
        <v>332</v>
      </c>
      <c r="F241" s="752"/>
      <c r="G241" s="274" t="s">
        <v>129</v>
      </c>
      <c r="H241" s="280"/>
      <c r="I241" s="280"/>
      <c r="J241" s="280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</row>
    <row r="242" spans="1:39" s="37" customFormat="1" ht="40.5" customHeight="1" hidden="1">
      <c r="A242" s="645" t="s">
        <v>32</v>
      </c>
      <c r="B242" s="268" t="s">
        <v>126</v>
      </c>
      <c r="C242" s="274" t="s">
        <v>214</v>
      </c>
      <c r="D242" s="305" t="s">
        <v>127</v>
      </c>
      <c r="E242" s="327" t="s">
        <v>418</v>
      </c>
      <c r="F242" s="333" t="s">
        <v>349</v>
      </c>
      <c r="G242" s="274"/>
      <c r="H242" s="280">
        <f>H243+H247</f>
        <v>0</v>
      </c>
      <c r="I242" s="280">
        <f>I243+I247</f>
        <v>0</v>
      </c>
      <c r="J242" s="280">
        <f>J243+J247</f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</row>
    <row r="243" spans="1:39" s="37" customFormat="1" ht="19.5" customHeight="1" hidden="1">
      <c r="A243" s="685" t="s">
        <v>231</v>
      </c>
      <c r="B243" s="268" t="s">
        <v>126</v>
      </c>
      <c r="C243" s="274" t="s">
        <v>214</v>
      </c>
      <c r="D243" s="305" t="s">
        <v>127</v>
      </c>
      <c r="E243" s="753" t="s">
        <v>420</v>
      </c>
      <c r="F243" s="754"/>
      <c r="G243" s="274"/>
      <c r="H243" s="280">
        <f>H244+H245+H246</f>
        <v>0</v>
      </c>
      <c r="I243" s="280">
        <f>I244+I245+I246</f>
        <v>0</v>
      </c>
      <c r="J243" s="280">
        <f>J244+J245+J246</f>
        <v>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</row>
    <row r="244" spans="1:39" s="37" customFormat="1" ht="299.25" customHeight="1" hidden="1">
      <c r="A244" s="626" t="s">
        <v>134</v>
      </c>
      <c r="B244" s="104" t="s">
        <v>126</v>
      </c>
      <c r="C244" s="88" t="s">
        <v>214</v>
      </c>
      <c r="D244" s="111" t="s">
        <v>127</v>
      </c>
      <c r="E244" s="747" t="s">
        <v>421</v>
      </c>
      <c r="F244" s="748"/>
      <c r="G244" s="105" t="s">
        <v>129</v>
      </c>
      <c r="H244" s="109"/>
      <c r="I244" s="109"/>
      <c r="J244" s="109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1:39" s="37" customFormat="1" ht="126" customHeight="1" hidden="1">
      <c r="A245" s="627" t="s">
        <v>354</v>
      </c>
      <c r="B245" s="104" t="s">
        <v>126</v>
      </c>
      <c r="C245" s="88" t="s">
        <v>214</v>
      </c>
      <c r="D245" s="111" t="s">
        <v>127</v>
      </c>
      <c r="E245" s="747" t="s">
        <v>420</v>
      </c>
      <c r="F245" s="748"/>
      <c r="G245" s="105" t="s">
        <v>136</v>
      </c>
      <c r="H245" s="109"/>
      <c r="I245" s="109"/>
      <c r="J245" s="109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</row>
    <row r="246" spans="1:39" s="37" customFormat="1" ht="47.25" customHeight="1" hidden="1">
      <c r="A246" s="634" t="s">
        <v>137</v>
      </c>
      <c r="B246" s="104" t="s">
        <v>126</v>
      </c>
      <c r="C246" s="88" t="s">
        <v>214</v>
      </c>
      <c r="D246" s="88" t="s">
        <v>127</v>
      </c>
      <c r="E246" s="745" t="s">
        <v>419</v>
      </c>
      <c r="F246" s="746"/>
      <c r="G246" s="88" t="s">
        <v>138</v>
      </c>
      <c r="H246" s="43"/>
      <c r="I246" s="43"/>
      <c r="J246" s="43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</row>
    <row r="247" spans="1:39" s="37" customFormat="1" ht="43.5" customHeight="1" hidden="1">
      <c r="A247" s="619" t="s">
        <v>423</v>
      </c>
      <c r="B247" s="104" t="s">
        <v>126</v>
      </c>
      <c r="C247" s="88" t="s">
        <v>214</v>
      </c>
      <c r="D247" s="88" t="s">
        <v>127</v>
      </c>
      <c r="E247" s="745" t="s">
        <v>422</v>
      </c>
      <c r="F247" s="746"/>
      <c r="G247" s="88"/>
      <c r="H247" s="43">
        <f>H248+H249+H250</f>
        <v>0</v>
      </c>
      <c r="I247" s="43">
        <f>I248+I249+I250</f>
        <v>0</v>
      </c>
      <c r="J247" s="43">
        <f>J248+J249+J250</f>
        <v>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</row>
    <row r="248" spans="1:39" s="37" customFormat="1" ht="299.25" customHeight="1" hidden="1">
      <c r="A248" s="626" t="s">
        <v>134</v>
      </c>
      <c r="B248" s="104" t="s">
        <v>126</v>
      </c>
      <c r="C248" s="88" t="s">
        <v>214</v>
      </c>
      <c r="D248" s="88" t="s">
        <v>127</v>
      </c>
      <c r="E248" s="745" t="s">
        <v>422</v>
      </c>
      <c r="F248" s="746"/>
      <c r="G248" s="88" t="s">
        <v>129</v>
      </c>
      <c r="H248" s="43"/>
      <c r="I248" s="43"/>
      <c r="J248" s="43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1:39" s="37" customFormat="1" ht="126" customHeight="1" hidden="1">
      <c r="A249" s="627" t="s">
        <v>354</v>
      </c>
      <c r="B249" s="104" t="s">
        <v>126</v>
      </c>
      <c r="C249" s="88" t="s">
        <v>214</v>
      </c>
      <c r="D249" s="88" t="s">
        <v>127</v>
      </c>
      <c r="E249" s="745" t="s">
        <v>422</v>
      </c>
      <c r="F249" s="746"/>
      <c r="G249" s="88" t="s">
        <v>136</v>
      </c>
      <c r="H249" s="43"/>
      <c r="I249" s="43"/>
      <c r="J249" s="43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1:39" s="37" customFormat="1" ht="17.25" customHeight="1" hidden="1">
      <c r="A250" s="628" t="s">
        <v>137</v>
      </c>
      <c r="B250" s="334" t="s">
        <v>126</v>
      </c>
      <c r="C250" s="88" t="s">
        <v>214</v>
      </c>
      <c r="D250" s="88" t="s">
        <v>127</v>
      </c>
      <c r="E250" s="745" t="s">
        <v>422</v>
      </c>
      <c r="F250" s="746"/>
      <c r="G250" s="88" t="s">
        <v>138</v>
      </c>
      <c r="H250" s="43"/>
      <c r="I250" s="43"/>
      <c r="J250" s="43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</row>
    <row r="251" spans="1:10" s="29" customFormat="1" ht="31.5" customHeight="1" hidden="1">
      <c r="A251" s="623" t="s">
        <v>216</v>
      </c>
      <c r="B251" s="180" t="s">
        <v>126</v>
      </c>
      <c r="C251" s="214">
        <v>10</v>
      </c>
      <c r="D251" s="214"/>
      <c r="E251" s="143"/>
      <c r="F251" s="18"/>
      <c r="G251" s="89"/>
      <c r="H251" s="92">
        <f>H259+H252</f>
        <v>0</v>
      </c>
      <c r="I251" s="92">
        <f>I259+I252</f>
        <v>0</v>
      </c>
      <c r="J251" s="92">
        <f>J259+J252</f>
        <v>0</v>
      </c>
    </row>
    <row r="252" spans="1:10" s="29" customFormat="1" ht="31.5" customHeight="1" hidden="1">
      <c r="A252" s="623" t="s">
        <v>217</v>
      </c>
      <c r="B252" s="93" t="s">
        <v>126</v>
      </c>
      <c r="C252" s="215">
        <v>10</v>
      </c>
      <c r="D252" s="181" t="s">
        <v>127</v>
      </c>
      <c r="E252" s="197"/>
      <c r="F252" s="198"/>
      <c r="G252" s="181"/>
      <c r="H252" s="92">
        <f aca="true" t="shared" si="29" ref="H252:J255">H253</f>
        <v>0</v>
      </c>
      <c r="I252" s="92">
        <f t="shared" si="29"/>
        <v>0</v>
      </c>
      <c r="J252" s="92">
        <f t="shared" si="29"/>
        <v>0</v>
      </c>
    </row>
    <row r="253" spans="1:10" s="29" customFormat="1" ht="54" customHeight="1" hidden="1">
      <c r="A253" s="691" t="s">
        <v>277</v>
      </c>
      <c r="B253" s="96" t="s">
        <v>126</v>
      </c>
      <c r="C253" s="217">
        <v>10</v>
      </c>
      <c r="D253" s="218" t="s">
        <v>127</v>
      </c>
      <c r="E253" s="174" t="s">
        <v>425</v>
      </c>
      <c r="F253" s="145" t="s">
        <v>349</v>
      </c>
      <c r="G253" s="129"/>
      <c r="H253" s="92">
        <f t="shared" si="29"/>
        <v>0</v>
      </c>
      <c r="I253" s="92">
        <f t="shared" si="29"/>
        <v>0</v>
      </c>
      <c r="J253" s="92">
        <f t="shared" si="29"/>
        <v>0</v>
      </c>
    </row>
    <row r="254" spans="1:10" s="29" customFormat="1" ht="68.25" customHeight="1" hidden="1">
      <c r="A254" s="692" t="s">
        <v>311</v>
      </c>
      <c r="B254" s="104" t="s">
        <v>126</v>
      </c>
      <c r="C254" s="164">
        <v>10</v>
      </c>
      <c r="D254" s="168" t="s">
        <v>127</v>
      </c>
      <c r="E254" s="196" t="s">
        <v>426</v>
      </c>
      <c r="F254" s="135" t="s">
        <v>349</v>
      </c>
      <c r="G254" s="219"/>
      <c r="H254" s="446">
        <f t="shared" si="29"/>
        <v>0</v>
      </c>
      <c r="I254" s="446">
        <f t="shared" si="29"/>
        <v>0</v>
      </c>
      <c r="J254" s="446">
        <f t="shared" si="29"/>
        <v>0</v>
      </c>
    </row>
    <row r="255" spans="1:10" s="29" customFormat="1" ht="42.75" customHeight="1" hidden="1">
      <c r="A255" s="693" t="s">
        <v>428</v>
      </c>
      <c r="B255" s="104" t="s">
        <v>126</v>
      </c>
      <c r="C255" s="220">
        <v>10</v>
      </c>
      <c r="D255" s="168" t="s">
        <v>127</v>
      </c>
      <c r="E255" s="196" t="s">
        <v>427</v>
      </c>
      <c r="F255" s="135" t="s">
        <v>349</v>
      </c>
      <c r="G255" s="219"/>
      <c r="H255" s="446">
        <f t="shared" si="29"/>
        <v>0</v>
      </c>
      <c r="I255" s="446">
        <f t="shared" si="29"/>
        <v>0</v>
      </c>
      <c r="J255" s="446">
        <f t="shared" si="29"/>
        <v>0</v>
      </c>
    </row>
    <row r="256" spans="1:10" s="29" customFormat="1" ht="20.25" customHeight="1" hidden="1">
      <c r="A256" s="641" t="s">
        <v>218</v>
      </c>
      <c r="B256" s="104" t="s">
        <v>126</v>
      </c>
      <c r="C256" s="220">
        <v>10</v>
      </c>
      <c r="D256" s="168" t="s">
        <v>127</v>
      </c>
      <c r="E256" s="196" t="s">
        <v>427</v>
      </c>
      <c r="F256" s="135" t="s">
        <v>429</v>
      </c>
      <c r="G256" s="167"/>
      <c r="H256" s="137">
        <f>H258+H257</f>
        <v>0</v>
      </c>
      <c r="I256" s="137">
        <f>I258+I257</f>
        <v>0</v>
      </c>
      <c r="J256" s="137">
        <f>J258+J257</f>
        <v>0</v>
      </c>
    </row>
    <row r="257" spans="1:10" s="29" customFormat="1" ht="20.25" customHeight="1" hidden="1">
      <c r="A257" s="627" t="s">
        <v>354</v>
      </c>
      <c r="B257" s="104" t="s">
        <v>126</v>
      </c>
      <c r="C257" s="220">
        <v>10</v>
      </c>
      <c r="D257" s="168" t="s">
        <v>295</v>
      </c>
      <c r="E257" s="196" t="s">
        <v>430</v>
      </c>
      <c r="F257" s="135" t="s">
        <v>429</v>
      </c>
      <c r="G257" s="167" t="s">
        <v>136</v>
      </c>
      <c r="H257" s="137"/>
      <c r="I257" s="137"/>
      <c r="J257" s="137"/>
    </row>
    <row r="258" spans="1:10" s="29" customFormat="1" ht="24.75" customHeight="1" hidden="1">
      <c r="A258" s="628" t="s">
        <v>219</v>
      </c>
      <c r="B258" s="104" t="s">
        <v>126</v>
      </c>
      <c r="C258" s="169">
        <v>10</v>
      </c>
      <c r="D258" s="168" t="s">
        <v>127</v>
      </c>
      <c r="E258" s="196" t="s">
        <v>427</v>
      </c>
      <c r="F258" s="135" t="s">
        <v>429</v>
      </c>
      <c r="G258" s="306" t="s">
        <v>220</v>
      </c>
      <c r="H258" s="43"/>
      <c r="I258" s="43"/>
      <c r="J258" s="43"/>
    </row>
    <row r="259" spans="1:10" s="29" customFormat="1" ht="24.75" customHeight="1" hidden="1">
      <c r="A259" s="685" t="s">
        <v>334</v>
      </c>
      <c r="B259" s="268" t="s">
        <v>126</v>
      </c>
      <c r="C259" s="307">
        <v>10</v>
      </c>
      <c r="D259" s="308" t="s">
        <v>200</v>
      </c>
      <c r="E259" s="741" t="s">
        <v>450</v>
      </c>
      <c r="F259" s="742"/>
      <c r="G259" s="274"/>
      <c r="H259" s="280">
        <f aca="true" t="shared" si="30" ref="H259:J260">H260</f>
        <v>0</v>
      </c>
      <c r="I259" s="280">
        <f t="shared" si="30"/>
        <v>0</v>
      </c>
      <c r="J259" s="280">
        <f t="shared" si="30"/>
        <v>0</v>
      </c>
    </row>
    <row r="260" spans="1:10" s="29" customFormat="1" ht="56.25" customHeight="1" hidden="1">
      <c r="A260" s="694" t="s">
        <v>305</v>
      </c>
      <c r="B260" s="268" t="s">
        <v>126</v>
      </c>
      <c r="C260" s="307">
        <v>10</v>
      </c>
      <c r="D260" s="274" t="s">
        <v>200</v>
      </c>
      <c r="E260" s="741" t="s">
        <v>405</v>
      </c>
      <c r="F260" s="742"/>
      <c r="G260" s="274"/>
      <c r="H260" s="280">
        <f t="shared" si="30"/>
        <v>0</v>
      </c>
      <c r="I260" s="280">
        <f t="shared" si="30"/>
        <v>0</v>
      </c>
      <c r="J260" s="280">
        <f t="shared" si="30"/>
        <v>0</v>
      </c>
    </row>
    <row r="261" spans="1:10" s="29" customFormat="1" ht="83.25" customHeight="1" hidden="1">
      <c r="A261" s="639" t="s">
        <v>306</v>
      </c>
      <c r="B261" s="268" t="s">
        <v>126</v>
      </c>
      <c r="C261" s="307">
        <v>10</v>
      </c>
      <c r="D261" s="274" t="s">
        <v>200</v>
      </c>
      <c r="E261" s="739" t="s">
        <v>451</v>
      </c>
      <c r="F261" s="740"/>
      <c r="G261" s="274"/>
      <c r="H261" s="280">
        <f>H263+H265+H267</f>
        <v>0</v>
      </c>
      <c r="I261" s="280">
        <f>I263+I265+I267</f>
        <v>0</v>
      </c>
      <c r="J261" s="280">
        <f>J263+J265+J267</f>
        <v>0</v>
      </c>
    </row>
    <row r="262" spans="1:10" s="29" customFormat="1" ht="0.75" customHeight="1" hidden="1">
      <c r="A262" s="648" t="s">
        <v>462</v>
      </c>
      <c r="B262" s="268" t="s">
        <v>126</v>
      </c>
      <c r="C262" s="307">
        <v>10</v>
      </c>
      <c r="D262" s="274" t="s">
        <v>200</v>
      </c>
      <c r="E262" s="316" t="s">
        <v>452</v>
      </c>
      <c r="F262" s="339" t="s">
        <v>349</v>
      </c>
      <c r="G262" s="274"/>
      <c r="H262" s="280">
        <f>H263</f>
        <v>0</v>
      </c>
      <c r="I262" s="280">
        <f>I263</f>
        <v>0</v>
      </c>
      <c r="J262" s="280">
        <f>J263</f>
        <v>0</v>
      </c>
    </row>
    <row r="263" spans="1:10" s="29" customFormat="1" ht="53.25" customHeight="1" hidden="1">
      <c r="A263" s="695" t="s">
        <v>17</v>
      </c>
      <c r="B263" s="268" t="s">
        <v>126</v>
      </c>
      <c r="C263" s="307">
        <v>10</v>
      </c>
      <c r="D263" s="274" t="s">
        <v>200</v>
      </c>
      <c r="E263" s="741" t="s">
        <v>18</v>
      </c>
      <c r="F263" s="742"/>
      <c r="G263" s="274"/>
      <c r="H263" s="280">
        <f>H264+H268+H270</f>
        <v>0</v>
      </c>
      <c r="I263" s="280">
        <f>I264+I268+I270</f>
        <v>0</v>
      </c>
      <c r="J263" s="280">
        <f>J264+J268+J270</f>
        <v>0</v>
      </c>
    </row>
    <row r="264" spans="1:10" s="29" customFormat="1" ht="24.75" customHeight="1" hidden="1">
      <c r="A264" s="639" t="s">
        <v>219</v>
      </c>
      <c r="B264" s="268" t="s">
        <v>126</v>
      </c>
      <c r="C264" s="307">
        <v>10</v>
      </c>
      <c r="D264" s="287" t="s">
        <v>200</v>
      </c>
      <c r="E264" s="741" t="s">
        <v>18</v>
      </c>
      <c r="F264" s="742"/>
      <c r="G264" s="287" t="s">
        <v>220</v>
      </c>
      <c r="H264" s="280">
        <v>0</v>
      </c>
      <c r="I264" s="280">
        <v>0</v>
      </c>
      <c r="J264" s="280">
        <v>0</v>
      </c>
    </row>
    <row r="265" spans="1:10" s="29" customFormat="1" ht="1.5" customHeight="1" hidden="1">
      <c r="A265" s="627" t="s">
        <v>346</v>
      </c>
      <c r="B265" s="268" t="s">
        <v>126</v>
      </c>
      <c r="C265" s="307">
        <v>10</v>
      </c>
      <c r="D265" s="274" t="s">
        <v>200</v>
      </c>
      <c r="E265" s="316" t="s">
        <v>344</v>
      </c>
      <c r="F265" s="317" t="s">
        <v>345</v>
      </c>
      <c r="G265" s="274"/>
      <c r="H265" s="280">
        <f>H266</f>
        <v>0</v>
      </c>
      <c r="I265" s="280">
        <f>I266</f>
        <v>0</v>
      </c>
      <c r="J265" s="280">
        <f>J266</f>
        <v>0</v>
      </c>
    </row>
    <row r="266" spans="1:10" s="29" customFormat="1" ht="24.75" customHeight="1" hidden="1">
      <c r="A266" s="639" t="s">
        <v>219</v>
      </c>
      <c r="B266" s="268" t="s">
        <v>126</v>
      </c>
      <c r="C266" s="307">
        <v>10</v>
      </c>
      <c r="D266" s="287" t="s">
        <v>200</v>
      </c>
      <c r="E266" s="316" t="s">
        <v>347</v>
      </c>
      <c r="F266" s="317" t="s">
        <v>345</v>
      </c>
      <c r="G266" s="287" t="s">
        <v>220</v>
      </c>
      <c r="H266" s="280"/>
      <c r="I266" s="280"/>
      <c r="J266" s="280"/>
    </row>
    <row r="267" spans="1:10" s="29" customFormat="1" ht="40.5" customHeight="1" hidden="1">
      <c r="A267" s="695" t="s">
        <v>20</v>
      </c>
      <c r="B267" s="268" t="s">
        <v>126</v>
      </c>
      <c r="C267" s="307">
        <v>10</v>
      </c>
      <c r="D267" s="274" t="s">
        <v>200</v>
      </c>
      <c r="E267" s="316" t="s">
        <v>452</v>
      </c>
      <c r="F267" s="505" t="s">
        <v>21</v>
      </c>
      <c r="G267" s="274"/>
      <c r="H267" s="280"/>
      <c r="I267" s="280"/>
      <c r="J267" s="280"/>
    </row>
    <row r="268" spans="1:10" s="29" customFormat="1" ht="24.75" customHeight="1" hidden="1">
      <c r="A268" s="639" t="s">
        <v>219</v>
      </c>
      <c r="B268" s="268" t="s">
        <v>126</v>
      </c>
      <c r="C268" s="307">
        <v>10</v>
      </c>
      <c r="D268" s="287" t="s">
        <v>200</v>
      </c>
      <c r="E268" s="316" t="s">
        <v>452</v>
      </c>
      <c r="F268" s="505" t="s">
        <v>21</v>
      </c>
      <c r="G268" s="287" t="s">
        <v>220</v>
      </c>
      <c r="H268" s="280">
        <v>0</v>
      </c>
      <c r="I268" s="280">
        <v>0</v>
      </c>
      <c r="J268" s="280">
        <v>0</v>
      </c>
    </row>
    <row r="269" spans="1:10" s="29" customFormat="1" ht="34.5" customHeight="1" hidden="1">
      <c r="A269" s="696" t="s">
        <v>22</v>
      </c>
      <c r="B269" s="268" t="s">
        <v>126</v>
      </c>
      <c r="C269" s="307">
        <v>10</v>
      </c>
      <c r="D269" s="274" t="s">
        <v>200</v>
      </c>
      <c r="E269" s="316" t="s">
        <v>452</v>
      </c>
      <c r="F269" s="505" t="s">
        <v>23</v>
      </c>
      <c r="G269" s="274"/>
      <c r="H269" s="280"/>
      <c r="I269" s="280"/>
      <c r="J269" s="280"/>
    </row>
    <row r="270" spans="1:10" s="29" customFormat="1" ht="24.75" customHeight="1" hidden="1">
      <c r="A270" s="639" t="s">
        <v>219</v>
      </c>
      <c r="B270" s="268" t="s">
        <v>126</v>
      </c>
      <c r="C270" s="307">
        <v>10</v>
      </c>
      <c r="D270" s="274" t="s">
        <v>200</v>
      </c>
      <c r="E270" s="316" t="s">
        <v>452</v>
      </c>
      <c r="F270" s="505" t="s">
        <v>23</v>
      </c>
      <c r="G270" s="287" t="s">
        <v>220</v>
      </c>
      <c r="H270" s="280">
        <v>0</v>
      </c>
      <c r="I270" s="280">
        <v>0</v>
      </c>
      <c r="J270" s="280">
        <v>0</v>
      </c>
    </row>
    <row r="271" spans="1:39" s="33" customFormat="1" ht="18.75">
      <c r="A271" s="629" t="s">
        <v>224</v>
      </c>
      <c r="B271" s="93" t="s">
        <v>126</v>
      </c>
      <c r="C271" s="132">
        <v>11</v>
      </c>
      <c r="D271" s="116"/>
      <c r="E271" s="130"/>
      <c r="F271" s="131"/>
      <c r="G271" s="136"/>
      <c r="H271" s="119">
        <f aca="true" t="shared" si="31" ref="H271:J273">+H272</f>
        <v>5</v>
      </c>
      <c r="I271" s="119">
        <f t="shared" si="31"/>
        <v>5</v>
      </c>
      <c r="J271" s="119">
        <f t="shared" si="31"/>
        <v>5</v>
      </c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s="33" customFormat="1" ht="18.75">
      <c r="A272" s="697" t="s">
        <v>335</v>
      </c>
      <c r="B272" s="210" t="s">
        <v>126</v>
      </c>
      <c r="C272" s="132">
        <v>11</v>
      </c>
      <c r="D272" s="116" t="s">
        <v>127</v>
      </c>
      <c r="E272" s="222"/>
      <c r="F272" s="113"/>
      <c r="G272" s="136"/>
      <c r="H272" s="119">
        <f t="shared" si="31"/>
        <v>5</v>
      </c>
      <c r="I272" s="119">
        <f t="shared" si="31"/>
        <v>5</v>
      </c>
      <c r="J272" s="119">
        <f t="shared" si="31"/>
        <v>5</v>
      </c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</row>
    <row r="273" spans="1:39" s="51" customFormat="1" ht="63">
      <c r="A273" s="688" t="s">
        <v>606</v>
      </c>
      <c r="B273" s="93" t="s">
        <v>126</v>
      </c>
      <c r="C273" s="93" t="s">
        <v>225</v>
      </c>
      <c r="D273" s="116" t="s">
        <v>127</v>
      </c>
      <c r="E273" s="222" t="s">
        <v>453</v>
      </c>
      <c r="F273" s="113" t="s">
        <v>349</v>
      </c>
      <c r="G273" s="118"/>
      <c r="H273" s="119">
        <f t="shared" si="31"/>
        <v>5</v>
      </c>
      <c r="I273" s="119">
        <f t="shared" si="31"/>
        <v>5</v>
      </c>
      <c r="J273" s="119">
        <f t="shared" si="31"/>
        <v>5</v>
      </c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</row>
    <row r="274" spans="1:39" s="33" customFormat="1" ht="81" customHeight="1">
      <c r="A274" s="626" t="s">
        <v>650</v>
      </c>
      <c r="B274" s="88" t="s">
        <v>126</v>
      </c>
      <c r="C274" s="88" t="s">
        <v>225</v>
      </c>
      <c r="D274" s="111" t="s">
        <v>127</v>
      </c>
      <c r="E274" s="30" t="s">
        <v>454</v>
      </c>
      <c r="F274" s="2" t="s">
        <v>349</v>
      </c>
      <c r="G274" s="136"/>
      <c r="H274" s="43">
        <f>+H276+H278</f>
        <v>5</v>
      </c>
      <c r="I274" s="43">
        <f>+I276+I278</f>
        <v>5</v>
      </c>
      <c r="J274" s="43">
        <f>+J276+J278</f>
        <v>5</v>
      </c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</row>
    <row r="275" spans="1:39" s="33" customFormat="1" ht="47.25">
      <c r="A275" s="698" t="s">
        <v>175</v>
      </c>
      <c r="B275" s="88" t="s">
        <v>126</v>
      </c>
      <c r="C275" s="88" t="s">
        <v>225</v>
      </c>
      <c r="D275" s="111" t="s">
        <v>127</v>
      </c>
      <c r="E275" s="30" t="s">
        <v>455</v>
      </c>
      <c r="F275" s="2" t="s">
        <v>349</v>
      </c>
      <c r="G275" s="136"/>
      <c r="H275" s="43">
        <f>H276</f>
        <v>5</v>
      </c>
      <c r="I275" s="43">
        <f>I276</f>
        <v>5</v>
      </c>
      <c r="J275" s="43">
        <f>J276</f>
        <v>5</v>
      </c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s="33" customFormat="1" ht="47.25">
      <c r="A276" s="646" t="s">
        <v>456</v>
      </c>
      <c r="B276" s="88" t="s">
        <v>126</v>
      </c>
      <c r="C276" s="88" t="s">
        <v>225</v>
      </c>
      <c r="D276" s="111" t="s">
        <v>127</v>
      </c>
      <c r="E276" s="30" t="s">
        <v>455</v>
      </c>
      <c r="F276" s="2" t="s">
        <v>457</v>
      </c>
      <c r="G276" s="136"/>
      <c r="H276" s="43">
        <f>+H277</f>
        <v>5</v>
      </c>
      <c r="I276" s="43">
        <f>+I277</f>
        <v>5</v>
      </c>
      <c r="J276" s="43">
        <f>+J277</f>
        <v>5</v>
      </c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</row>
    <row r="277" spans="1:39" s="33" customFormat="1" ht="18" customHeight="1">
      <c r="A277" s="627" t="s">
        <v>354</v>
      </c>
      <c r="B277" s="88" t="s">
        <v>126</v>
      </c>
      <c r="C277" s="88" t="s">
        <v>225</v>
      </c>
      <c r="D277" s="111" t="s">
        <v>127</v>
      </c>
      <c r="E277" s="30" t="s">
        <v>455</v>
      </c>
      <c r="F277" s="2" t="s">
        <v>457</v>
      </c>
      <c r="G277" s="136" t="s">
        <v>136</v>
      </c>
      <c r="H277" s="43">
        <v>5</v>
      </c>
      <c r="I277" s="43">
        <v>5</v>
      </c>
      <c r="J277" s="43">
        <v>5</v>
      </c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</row>
    <row r="278" spans="1:39" s="33" customFormat="1" ht="204.75" customHeight="1" hidden="1">
      <c r="A278" s="628" t="s">
        <v>290</v>
      </c>
      <c r="B278" s="88" t="s">
        <v>126</v>
      </c>
      <c r="C278" s="88" t="s">
        <v>225</v>
      </c>
      <c r="D278" s="111" t="s">
        <v>127</v>
      </c>
      <c r="E278" s="225" t="s">
        <v>297</v>
      </c>
      <c r="F278" s="2" t="s">
        <v>239</v>
      </c>
      <c r="G278" s="136"/>
      <c r="H278" s="43">
        <f>+H279</f>
        <v>0</v>
      </c>
      <c r="I278" s="43">
        <f>+I279</f>
        <v>0</v>
      </c>
      <c r="J278" s="43">
        <f>+J279</f>
        <v>0</v>
      </c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</row>
    <row r="279" spans="1:39" s="33" customFormat="1" ht="126" customHeight="1" hidden="1">
      <c r="A279" s="627" t="s">
        <v>354</v>
      </c>
      <c r="B279" s="8" t="s">
        <v>126</v>
      </c>
      <c r="C279" s="23" t="s">
        <v>225</v>
      </c>
      <c r="D279" s="23" t="s">
        <v>127</v>
      </c>
      <c r="E279" s="30" t="s">
        <v>298</v>
      </c>
      <c r="F279" s="2" t="s">
        <v>239</v>
      </c>
      <c r="G279" s="52" t="s">
        <v>136</v>
      </c>
      <c r="H279" s="43"/>
      <c r="I279" s="43"/>
      <c r="J279" s="43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33" customFormat="1" ht="18.75">
      <c r="A280" s="699" t="s">
        <v>312</v>
      </c>
      <c r="B280" s="234" t="s">
        <v>126</v>
      </c>
      <c r="C280" s="234" t="s">
        <v>196</v>
      </c>
      <c r="D280" s="262"/>
      <c r="E280" s="743"/>
      <c r="F280" s="744"/>
      <c r="G280" s="234"/>
      <c r="H280" s="263">
        <f aca="true" t="shared" si="32" ref="H280:J282">H281</f>
        <v>3</v>
      </c>
      <c r="I280" s="263">
        <f t="shared" si="32"/>
        <v>3</v>
      </c>
      <c r="J280" s="263">
        <f t="shared" si="32"/>
        <v>3</v>
      </c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</row>
    <row r="281" spans="1:39" s="33" customFormat="1" ht="18.75">
      <c r="A281" s="700" t="s">
        <v>313</v>
      </c>
      <c r="B281" s="8" t="s">
        <v>126</v>
      </c>
      <c r="C281" s="8" t="s">
        <v>196</v>
      </c>
      <c r="D281" s="23" t="s">
        <v>127</v>
      </c>
      <c r="E281" s="737"/>
      <c r="F281" s="738"/>
      <c r="G281" s="8"/>
      <c r="H281" s="38">
        <f t="shared" si="32"/>
        <v>3</v>
      </c>
      <c r="I281" s="38">
        <f t="shared" si="32"/>
        <v>3</v>
      </c>
      <c r="J281" s="38">
        <f t="shared" si="32"/>
        <v>3</v>
      </c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</row>
    <row r="282" spans="1:39" s="33" customFormat="1" ht="47.25">
      <c r="A282" s="688" t="s">
        <v>26</v>
      </c>
      <c r="B282" s="8" t="s">
        <v>126</v>
      </c>
      <c r="C282" s="8" t="s">
        <v>196</v>
      </c>
      <c r="D282" s="23" t="s">
        <v>127</v>
      </c>
      <c r="E282" s="737" t="s">
        <v>459</v>
      </c>
      <c r="F282" s="738"/>
      <c r="G282" s="8"/>
      <c r="H282" s="38">
        <f t="shared" si="32"/>
        <v>3</v>
      </c>
      <c r="I282" s="38">
        <f t="shared" si="32"/>
        <v>3</v>
      </c>
      <c r="J282" s="38">
        <f t="shared" si="32"/>
        <v>3</v>
      </c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</row>
    <row r="283" spans="1:39" s="33" customFormat="1" ht="63">
      <c r="A283" s="626" t="s">
        <v>651</v>
      </c>
      <c r="B283" s="8" t="s">
        <v>126</v>
      </c>
      <c r="C283" s="8" t="s">
        <v>196</v>
      </c>
      <c r="D283" s="23" t="s">
        <v>127</v>
      </c>
      <c r="E283" s="737" t="s">
        <v>460</v>
      </c>
      <c r="F283" s="738"/>
      <c r="G283" s="8"/>
      <c r="H283" s="38">
        <f>H285</f>
        <v>3</v>
      </c>
      <c r="I283" s="38">
        <f>I285</f>
        <v>3</v>
      </c>
      <c r="J283" s="38">
        <f>J285</f>
        <v>3</v>
      </c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</row>
    <row r="284" spans="1:39" s="33" customFormat="1" ht="18.75">
      <c r="A284" s="698" t="s">
        <v>176</v>
      </c>
      <c r="B284" s="8" t="s">
        <v>126</v>
      </c>
      <c r="C284" s="8" t="s">
        <v>196</v>
      </c>
      <c r="D284" s="23" t="s">
        <v>127</v>
      </c>
      <c r="E284" s="331" t="s">
        <v>458</v>
      </c>
      <c r="F284" s="52" t="s">
        <v>349</v>
      </c>
      <c r="G284" s="8"/>
      <c r="H284" s="38">
        <f aca="true" t="shared" si="33" ref="H284:J285">H285</f>
        <v>3</v>
      </c>
      <c r="I284" s="38">
        <f t="shared" si="33"/>
        <v>3</v>
      </c>
      <c r="J284" s="38">
        <f t="shared" si="33"/>
        <v>3</v>
      </c>
      <c r="K284" s="32" t="s">
        <v>177</v>
      </c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</row>
    <row r="285" spans="1:39" s="33" customFormat="1" ht="18.75">
      <c r="A285" s="700" t="s">
        <v>291</v>
      </c>
      <c r="B285" s="8" t="s">
        <v>126</v>
      </c>
      <c r="C285" s="8" t="s">
        <v>196</v>
      </c>
      <c r="D285" s="23" t="s">
        <v>127</v>
      </c>
      <c r="E285" s="737" t="s">
        <v>461</v>
      </c>
      <c r="F285" s="738"/>
      <c r="G285" s="8"/>
      <c r="H285" s="38">
        <f t="shared" si="33"/>
        <v>3</v>
      </c>
      <c r="I285" s="38">
        <f t="shared" si="33"/>
        <v>3</v>
      </c>
      <c r="J285" s="38">
        <f t="shared" si="33"/>
        <v>3</v>
      </c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</row>
    <row r="286" spans="1:39" s="33" customFormat="1" ht="18.75">
      <c r="A286" s="700" t="s">
        <v>293</v>
      </c>
      <c r="B286" s="8" t="s">
        <v>126</v>
      </c>
      <c r="C286" s="8" t="s">
        <v>196</v>
      </c>
      <c r="D286" s="23" t="s">
        <v>127</v>
      </c>
      <c r="E286" s="737" t="s">
        <v>461</v>
      </c>
      <c r="F286" s="738"/>
      <c r="G286" s="8" t="s">
        <v>292</v>
      </c>
      <c r="H286" s="38">
        <v>3</v>
      </c>
      <c r="I286" s="38">
        <v>3</v>
      </c>
      <c r="J286" s="38">
        <v>3</v>
      </c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1:39" s="33" customFormat="1" ht="18.75">
      <c r="A287" s="7"/>
      <c r="B287" s="9"/>
      <c r="C287" s="9"/>
      <c r="D287" s="53"/>
      <c r="E287" s="54"/>
      <c r="F287" s="55"/>
      <c r="G287" s="9"/>
      <c r="H287" s="9"/>
      <c r="I287" s="56"/>
      <c r="J287" s="31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s="33" customFormat="1" ht="18.75">
      <c r="A288" s="7"/>
      <c r="B288" s="9"/>
      <c r="C288" s="9"/>
      <c r="D288" s="53"/>
      <c r="E288" s="54"/>
      <c r="F288" s="55"/>
      <c r="G288" s="9"/>
      <c r="H288" s="9"/>
      <c r="I288" s="56"/>
      <c r="J288" s="31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s="33" customFormat="1" ht="18.75">
      <c r="A289" s="7"/>
      <c r="B289" s="9"/>
      <c r="C289" s="9"/>
      <c r="D289" s="53"/>
      <c r="E289" s="54"/>
      <c r="F289" s="55"/>
      <c r="G289" s="9"/>
      <c r="H289" s="9"/>
      <c r="I289" s="56"/>
      <c r="J289" s="31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</row>
    <row r="290" spans="1:39" s="33" customFormat="1" ht="18.75">
      <c r="A290" s="7"/>
      <c r="B290" s="9"/>
      <c r="C290" s="9"/>
      <c r="D290" s="53"/>
      <c r="E290" s="54"/>
      <c r="F290" s="55"/>
      <c r="G290" s="9"/>
      <c r="H290" s="9"/>
      <c r="I290" s="56"/>
      <c r="J290" s="31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s="33" customFormat="1" ht="18.75">
      <c r="A291" s="7"/>
      <c r="B291" s="9"/>
      <c r="C291" s="9"/>
      <c r="D291" s="53"/>
      <c r="E291" s="54"/>
      <c r="F291" s="55"/>
      <c r="G291" s="9"/>
      <c r="H291" s="9"/>
      <c r="I291" s="56"/>
      <c r="J291" s="31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s="33" customFormat="1" ht="18.75">
      <c r="A292" s="7"/>
      <c r="B292" s="9"/>
      <c r="C292" s="9"/>
      <c r="D292" s="53"/>
      <c r="E292" s="54"/>
      <c r="F292" s="55"/>
      <c r="G292" s="9"/>
      <c r="H292" s="9"/>
      <c r="I292" s="56"/>
      <c r="J292" s="31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1:39" s="33" customFormat="1" ht="18.75">
      <c r="A293" s="7"/>
      <c r="B293" s="9"/>
      <c r="C293" s="9"/>
      <c r="D293" s="53"/>
      <c r="E293" s="54"/>
      <c r="F293" s="55"/>
      <c r="G293" s="9"/>
      <c r="H293" s="9"/>
      <c r="I293" s="56"/>
      <c r="J293" s="31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</row>
    <row r="294" spans="1:39" s="33" customFormat="1" ht="18.75">
      <c r="A294" s="7"/>
      <c r="B294" s="9"/>
      <c r="C294" s="9"/>
      <c r="D294" s="53"/>
      <c r="E294" s="54"/>
      <c r="F294" s="55"/>
      <c r="G294" s="9"/>
      <c r="H294" s="9"/>
      <c r="I294" s="56"/>
      <c r="J294" s="31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s="33" customFormat="1" ht="18.75">
      <c r="A295" s="7"/>
      <c r="B295" s="9"/>
      <c r="C295" s="9"/>
      <c r="D295" s="53"/>
      <c r="E295" s="54"/>
      <c r="F295" s="55"/>
      <c r="G295" s="9"/>
      <c r="H295" s="9"/>
      <c r="I295" s="56"/>
      <c r="J295" s="31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33" customFormat="1" ht="18.75">
      <c r="A296" s="7"/>
      <c r="B296" s="9"/>
      <c r="C296" s="9"/>
      <c r="D296" s="53"/>
      <c r="E296" s="54"/>
      <c r="F296" s="55"/>
      <c r="G296" s="9"/>
      <c r="H296" s="9"/>
      <c r="I296" s="56"/>
      <c r="J296" s="31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</row>
    <row r="297" spans="1:39" s="33" customFormat="1" ht="18.75">
      <c r="A297" s="7"/>
      <c r="B297" s="9"/>
      <c r="C297" s="9"/>
      <c r="D297" s="53"/>
      <c r="E297" s="54"/>
      <c r="F297" s="55"/>
      <c r="G297" s="9"/>
      <c r="H297" s="9"/>
      <c r="I297" s="56"/>
      <c r="J297" s="31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s="33" customFormat="1" ht="18.75">
      <c r="A298" s="7"/>
      <c r="B298" s="9"/>
      <c r="C298" s="9"/>
      <c r="D298" s="53"/>
      <c r="E298" s="54"/>
      <c r="F298" s="55"/>
      <c r="G298" s="9"/>
      <c r="H298" s="9"/>
      <c r="I298" s="56"/>
      <c r="J298" s="31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1:39" s="33" customFormat="1" ht="18.75">
      <c r="A299" s="7"/>
      <c r="B299" s="9"/>
      <c r="C299" s="9"/>
      <c r="D299" s="53"/>
      <c r="E299" s="54"/>
      <c r="F299" s="55"/>
      <c r="G299" s="9"/>
      <c r="H299" s="9"/>
      <c r="I299" s="56"/>
      <c r="J299" s="31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s="33" customFormat="1" ht="18.75">
      <c r="A300" s="7"/>
      <c r="B300" s="9"/>
      <c r="C300" s="9"/>
      <c r="D300" s="53"/>
      <c r="E300" s="54"/>
      <c r="F300" s="55"/>
      <c r="G300" s="9"/>
      <c r="H300" s="9"/>
      <c r="I300" s="56"/>
      <c r="J300" s="31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s="33" customFormat="1" ht="18.75">
      <c r="A301" s="7"/>
      <c r="B301" s="9"/>
      <c r="C301" s="9"/>
      <c r="D301" s="53"/>
      <c r="E301" s="54"/>
      <c r="F301" s="55"/>
      <c r="G301" s="9"/>
      <c r="H301" s="9"/>
      <c r="I301" s="56"/>
      <c r="J301" s="31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s="33" customFormat="1" ht="18.75">
      <c r="A302" s="7"/>
      <c r="B302" s="9"/>
      <c r="C302" s="9"/>
      <c r="D302" s="53"/>
      <c r="E302" s="54"/>
      <c r="F302" s="55"/>
      <c r="G302" s="9"/>
      <c r="H302" s="9"/>
      <c r="I302" s="56"/>
      <c r="J302" s="31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s="33" customFormat="1" ht="18.75">
      <c r="A303" s="7"/>
      <c r="B303" s="9"/>
      <c r="C303" s="9"/>
      <c r="D303" s="53"/>
      <c r="E303" s="54"/>
      <c r="F303" s="55"/>
      <c r="G303" s="9"/>
      <c r="H303" s="9"/>
      <c r="I303" s="56"/>
      <c r="J303" s="31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s="33" customFormat="1" ht="18.75">
      <c r="A304" s="7"/>
      <c r="B304" s="9"/>
      <c r="C304" s="9"/>
      <c r="D304" s="53"/>
      <c r="E304" s="54"/>
      <c r="F304" s="55"/>
      <c r="G304" s="9"/>
      <c r="H304" s="9"/>
      <c r="I304" s="56"/>
      <c r="J304" s="31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s="33" customFormat="1" ht="18.75">
      <c r="A305" s="7"/>
      <c r="B305" s="9"/>
      <c r="C305" s="9"/>
      <c r="D305" s="53"/>
      <c r="E305" s="54"/>
      <c r="F305" s="55"/>
      <c r="G305" s="9"/>
      <c r="H305" s="9"/>
      <c r="I305" s="56"/>
      <c r="J305" s="31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s="33" customFormat="1" ht="18.75">
      <c r="A306" s="7"/>
      <c r="B306" s="9"/>
      <c r="C306" s="9"/>
      <c r="D306" s="53"/>
      <c r="E306" s="54"/>
      <c r="F306" s="55"/>
      <c r="G306" s="9"/>
      <c r="H306" s="9"/>
      <c r="I306" s="56"/>
      <c r="J306" s="31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</row>
    <row r="307" spans="1:39" s="33" customFormat="1" ht="18.75">
      <c r="A307" s="7"/>
      <c r="B307" s="9"/>
      <c r="C307" s="9"/>
      <c r="D307" s="53"/>
      <c r="E307" s="54"/>
      <c r="F307" s="55"/>
      <c r="G307" s="9"/>
      <c r="H307" s="9"/>
      <c r="I307" s="56"/>
      <c r="J307" s="31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1:39" s="33" customFormat="1" ht="18.75">
      <c r="A308" s="7"/>
      <c r="B308" s="9"/>
      <c r="C308" s="9"/>
      <c r="D308" s="53"/>
      <c r="E308" s="54"/>
      <c r="F308" s="55"/>
      <c r="G308" s="9"/>
      <c r="H308" s="9"/>
      <c r="I308" s="56"/>
      <c r="J308" s="31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</row>
    <row r="309" spans="1:39" s="33" customFormat="1" ht="18.75">
      <c r="A309" s="7"/>
      <c r="B309" s="9"/>
      <c r="C309" s="9"/>
      <c r="D309" s="53"/>
      <c r="E309" s="54"/>
      <c r="F309" s="55"/>
      <c r="G309" s="9"/>
      <c r="H309" s="9"/>
      <c r="I309" s="56"/>
      <c r="J309" s="31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</row>
    <row r="310" spans="1:39" s="33" customFormat="1" ht="18.75">
      <c r="A310" s="7"/>
      <c r="B310" s="9"/>
      <c r="C310" s="9"/>
      <c r="D310" s="53"/>
      <c r="E310" s="54"/>
      <c r="F310" s="55"/>
      <c r="G310" s="9"/>
      <c r="H310" s="9"/>
      <c r="I310" s="56"/>
      <c r="J310" s="31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</row>
    <row r="311" spans="1:39" s="33" customFormat="1" ht="18.75">
      <c r="A311" s="7"/>
      <c r="B311" s="9"/>
      <c r="C311" s="9"/>
      <c r="D311" s="53"/>
      <c r="E311" s="54"/>
      <c r="F311" s="55"/>
      <c r="G311" s="9"/>
      <c r="H311" s="9"/>
      <c r="I311" s="56"/>
      <c r="J311" s="31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</row>
    <row r="312" spans="1:39" s="33" customFormat="1" ht="18.75">
      <c r="A312" s="7"/>
      <c r="B312" s="9"/>
      <c r="C312" s="9"/>
      <c r="D312" s="53"/>
      <c r="E312" s="54"/>
      <c r="F312" s="55"/>
      <c r="G312" s="9"/>
      <c r="H312" s="9"/>
      <c r="I312" s="56"/>
      <c r="J312" s="31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</row>
    <row r="313" spans="1:39" s="33" customFormat="1" ht="18.75">
      <c r="A313" s="7"/>
      <c r="B313" s="9"/>
      <c r="C313" s="9"/>
      <c r="D313" s="53"/>
      <c r="E313" s="54"/>
      <c r="F313" s="55"/>
      <c r="G313" s="9"/>
      <c r="H313" s="9"/>
      <c r="I313" s="56"/>
      <c r="J313" s="31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</row>
    <row r="314" spans="1:39" s="33" customFormat="1" ht="18.75">
      <c r="A314" s="7"/>
      <c r="B314" s="9"/>
      <c r="C314" s="9"/>
      <c r="D314" s="53"/>
      <c r="E314" s="54"/>
      <c r="F314" s="55"/>
      <c r="G314" s="9"/>
      <c r="H314" s="9"/>
      <c r="I314" s="56"/>
      <c r="J314" s="31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s="33" customFormat="1" ht="18.75">
      <c r="A315" s="7"/>
      <c r="B315" s="9"/>
      <c r="C315" s="9"/>
      <c r="D315" s="53"/>
      <c r="E315" s="54"/>
      <c r="F315" s="55"/>
      <c r="G315" s="9"/>
      <c r="H315" s="9"/>
      <c r="I315" s="56"/>
      <c r="J315" s="31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s="33" customFormat="1" ht="18.75">
      <c r="A316" s="7"/>
      <c r="B316" s="9"/>
      <c r="C316" s="9"/>
      <c r="D316" s="53"/>
      <c r="E316" s="54"/>
      <c r="F316" s="55"/>
      <c r="G316" s="9"/>
      <c r="H316" s="9"/>
      <c r="I316" s="56"/>
      <c r="J316" s="31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s="33" customFormat="1" ht="18.75">
      <c r="A317" s="7"/>
      <c r="B317" s="9"/>
      <c r="C317" s="9"/>
      <c r="D317" s="53"/>
      <c r="E317" s="54"/>
      <c r="F317" s="55"/>
      <c r="G317" s="9"/>
      <c r="H317" s="9"/>
      <c r="I317" s="56"/>
      <c r="J317" s="31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</row>
  </sheetData>
  <sheetProtection/>
  <mergeCells count="73">
    <mergeCell ref="A6:G6"/>
    <mergeCell ref="A7:G7"/>
    <mergeCell ref="A3:H3"/>
    <mergeCell ref="A4:H4"/>
    <mergeCell ref="E83:F83"/>
    <mergeCell ref="E100:F100"/>
    <mergeCell ref="E102:F102"/>
    <mergeCell ref="E103:F103"/>
    <mergeCell ref="A1:H1"/>
    <mergeCell ref="A2:H2"/>
    <mergeCell ref="E51:F51"/>
    <mergeCell ref="E57:F57"/>
    <mergeCell ref="E80:F80"/>
    <mergeCell ref="E82:F82"/>
    <mergeCell ref="A5:H5"/>
    <mergeCell ref="A8:H8"/>
    <mergeCell ref="E117:F117"/>
    <mergeCell ref="E118:F118"/>
    <mergeCell ref="E119:F119"/>
    <mergeCell ref="E131:F131"/>
    <mergeCell ref="E105:F105"/>
    <mergeCell ref="E106:F106"/>
    <mergeCell ref="E107:F107"/>
    <mergeCell ref="E109:F109"/>
    <mergeCell ref="E136:F136"/>
    <mergeCell ref="E137:F137"/>
    <mergeCell ref="E138:F138"/>
    <mergeCell ref="E140:F140"/>
    <mergeCell ref="E132:F132"/>
    <mergeCell ref="E133:F133"/>
    <mergeCell ref="E134:F134"/>
    <mergeCell ref="E135:F135"/>
    <mergeCell ref="E166:F166"/>
    <mergeCell ref="E167:F167"/>
    <mergeCell ref="E170:F170"/>
    <mergeCell ref="E171:F171"/>
    <mergeCell ref="E141:F141"/>
    <mergeCell ref="E162:F162"/>
    <mergeCell ref="E164:F164"/>
    <mergeCell ref="E165:F165"/>
    <mergeCell ref="E181:F181"/>
    <mergeCell ref="E185:F185"/>
    <mergeCell ref="E186:F186"/>
    <mergeCell ref="E187:F187"/>
    <mergeCell ref="E173:F173"/>
    <mergeCell ref="E174:F174"/>
    <mergeCell ref="E175:F175"/>
    <mergeCell ref="E176:F176"/>
    <mergeCell ref="E240:F240"/>
    <mergeCell ref="E241:F241"/>
    <mergeCell ref="E243:F243"/>
    <mergeCell ref="E244:F244"/>
    <mergeCell ref="E207:F207"/>
    <mergeCell ref="E208:F208"/>
    <mergeCell ref="E233:F233"/>
    <mergeCell ref="E234:F234"/>
    <mergeCell ref="E249:F249"/>
    <mergeCell ref="E250:F250"/>
    <mergeCell ref="E259:F259"/>
    <mergeCell ref="E260:F260"/>
    <mergeCell ref="E245:F245"/>
    <mergeCell ref="E246:F246"/>
    <mergeCell ref="E247:F247"/>
    <mergeCell ref="E248:F248"/>
    <mergeCell ref="E286:F286"/>
    <mergeCell ref="E281:F281"/>
    <mergeCell ref="E282:F282"/>
    <mergeCell ref="E283:F283"/>
    <mergeCell ref="E285:F285"/>
    <mergeCell ref="E261:F261"/>
    <mergeCell ref="E263:F263"/>
    <mergeCell ref="E264:F264"/>
    <mergeCell ref="E280:F280"/>
  </mergeCells>
  <hyperlinks>
    <hyperlink ref="A80" r:id="rId1" display="consultantplus://offline/ref=C6EF3AE28B6C46D1117CBBA251A07B11C6C7C5768D67618A03322DA1BBA42282C9440EEF08E6CC4340053CU6VAM"/>
    <hyperlink ref="A137" r:id="rId2" display="consultantplus://offline/ref=C6EF3AE28B6C46D1117CBBA251A07B11C6C7C5768D67668B05322DA1BBA42282C9440EEF08E6CC43400635U6VBM"/>
    <hyperlink ref="A100" r:id="rId3" display="consultantplus://offline/ref=C6EF3AE28B6C46D1117CBBA251A07B11C6C7C5768D6761820E322DA1BBA42282C9440EEF08E6CC43400235U6VEM"/>
  </hyperlinks>
  <printOptions/>
  <pageMargins left="0.5905511811023623" right="0" top="0.1968503937007874" bottom="0.1968503937007874" header="0.1968503937007874" footer="0.1968503937007874"/>
  <pageSetup horizontalDpi="600" verticalDpi="600" orientation="portrait" paperSize="9" scale="56" r:id="rId4"/>
  <rowBreaks count="1" manualBreakCount="1">
    <brk id="89" max="7" man="1"/>
  </rowBreaks>
  <colBreaks count="1" manualBreakCount="1">
    <brk id="8" max="2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317"/>
  <sheetViews>
    <sheetView zoomScale="85" zoomScaleNormal="85" zoomScalePageLayoutView="0" workbookViewId="0" topLeftCell="A1">
      <selection activeCell="A4" sqref="A4:I4"/>
    </sheetView>
  </sheetViews>
  <sheetFormatPr defaultColWidth="9.140625" defaultRowHeight="15"/>
  <cols>
    <col min="1" max="1" width="90.421875" style="7" customWidth="1"/>
    <col min="2" max="2" width="8.7109375" style="9" hidden="1" customWidth="1"/>
    <col min="3" max="3" width="8.7109375" style="12" customWidth="1"/>
    <col min="4" max="4" width="9.140625" style="13" customWidth="1"/>
    <col min="5" max="5" width="11.00390625" style="5" customWidth="1"/>
    <col min="6" max="6" width="10.28125" style="6" customWidth="1"/>
    <col min="7" max="7" width="8.8515625" style="12" customWidth="1"/>
    <col min="8" max="8" width="14.421875" style="12" hidden="1" customWidth="1"/>
    <col min="9" max="9" width="15.421875" style="14" customWidth="1"/>
    <col min="10" max="10" width="10.8515625" style="57" customWidth="1"/>
    <col min="11" max="11" width="14.421875" style="1" customWidth="1"/>
    <col min="12" max="39" width="9.140625" style="1" customWidth="1"/>
  </cols>
  <sheetData>
    <row r="1" spans="1:9" s="60" customFormat="1" ht="15.75" customHeight="1">
      <c r="A1" s="726" t="s">
        <v>611</v>
      </c>
      <c r="B1" s="726"/>
      <c r="C1" s="726"/>
      <c r="D1" s="726"/>
      <c r="E1" s="726"/>
      <c r="F1" s="726"/>
      <c r="G1" s="726"/>
      <c r="H1" s="726"/>
      <c r="I1" s="726"/>
    </row>
    <row r="2" spans="1:9" s="60" customFormat="1" ht="15.75" customHeight="1">
      <c r="A2" s="726" t="s">
        <v>67</v>
      </c>
      <c r="B2" s="726"/>
      <c r="C2" s="726"/>
      <c r="D2" s="726"/>
      <c r="E2" s="726"/>
      <c r="F2" s="726"/>
      <c r="G2" s="726"/>
      <c r="H2" s="726"/>
      <c r="I2" s="726"/>
    </row>
    <row r="3" spans="1:9" s="60" customFormat="1" ht="15.75" customHeight="1">
      <c r="A3" s="726" t="s">
        <v>664</v>
      </c>
      <c r="B3" s="726"/>
      <c r="C3" s="726"/>
      <c r="D3" s="726"/>
      <c r="E3" s="726"/>
      <c r="F3" s="726"/>
      <c r="G3" s="726"/>
      <c r="H3" s="726"/>
      <c r="I3" s="726"/>
    </row>
    <row r="4" spans="1:9" s="61" customFormat="1" ht="16.5" customHeight="1">
      <c r="A4" s="723" t="s">
        <v>68</v>
      </c>
      <c r="B4" s="723"/>
      <c r="C4" s="723"/>
      <c r="D4" s="723"/>
      <c r="E4" s="723"/>
      <c r="F4" s="723"/>
      <c r="G4" s="723"/>
      <c r="H4" s="723"/>
      <c r="I4" s="723"/>
    </row>
    <row r="5" spans="1:9" s="61" customFormat="1" ht="16.5" customHeight="1">
      <c r="A5" s="723" t="s">
        <v>226</v>
      </c>
      <c r="B5" s="723"/>
      <c r="C5" s="723"/>
      <c r="D5" s="723"/>
      <c r="E5" s="723"/>
      <c r="F5" s="723"/>
      <c r="G5" s="723"/>
      <c r="H5" s="723"/>
      <c r="I5" s="723"/>
    </row>
    <row r="6" spans="1:8" s="61" customFormat="1" ht="1.5" customHeight="1">
      <c r="A6" s="791"/>
      <c r="B6" s="791"/>
      <c r="C6" s="791"/>
      <c r="D6" s="791"/>
      <c r="E6" s="791"/>
      <c r="F6" s="791"/>
      <c r="G6" s="791"/>
      <c r="H6" s="512"/>
    </row>
    <row r="7" spans="1:8" s="61" customFormat="1" ht="16.5" customHeight="1" hidden="1">
      <c r="A7" s="791"/>
      <c r="B7" s="791"/>
      <c r="C7" s="791"/>
      <c r="D7" s="791"/>
      <c r="E7" s="791"/>
      <c r="F7" s="791"/>
      <c r="G7" s="791"/>
      <c r="H7" s="512"/>
    </row>
    <row r="8" spans="1:10" s="61" customFormat="1" ht="55.5" customHeight="1">
      <c r="A8" s="790" t="s">
        <v>600</v>
      </c>
      <c r="B8" s="790"/>
      <c r="C8" s="790"/>
      <c r="D8" s="790"/>
      <c r="E8" s="790"/>
      <c r="F8" s="790"/>
      <c r="G8" s="790"/>
      <c r="H8" s="790"/>
      <c r="I8" s="790"/>
      <c r="J8" s="790"/>
    </row>
    <row r="9" spans="1:9" s="3" customFormat="1" ht="15.75">
      <c r="A9" s="62"/>
      <c r="B9" s="63"/>
      <c r="C9" s="64"/>
      <c r="D9" s="64"/>
      <c r="E9" s="64"/>
      <c r="F9" s="64"/>
      <c r="G9" s="65"/>
      <c r="H9" s="65"/>
      <c r="I9" s="65" t="s">
        <v>227</v>
      </c>
    </row>
    <row r="10" spans="1:39" s="22" customFormat="1" ht="46.5" customHeight="1">
      <c r="A10" s="10" t="s">
        <v>229</v>
      </c>
      <c r="B10" s="11" t="s">
        <v>125</v>
      </c>
      <c r="C10" s="11" t="s">
        <v>122</v>
      </c>
      <c r="D10" s="16" t="s">
        <v>123</v>
      </c>
      <c r="E10" s="17" t="s">
        <v>228</v>
      </c>
      <c r="F10" s="18"/>
      <c r="G10" s="19" t="s">
        <v>124</v>
      </c>
      <c r="H10" s="20" t="s">
        <v>587</v>
      </c>
      <c r="I10" s="20" t="s">
        <v>588</v>
      </c>
      <c r="J10" s="20" t="s">
        <v>589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33" customFormat="1" ht="18.75">
      <c r="A11" s="534" t="s">
        <v>130</v>
      </c>
      <c r="B11" s="88"/>
      <c r="C11" s="89"/>
      <c r="D11" s="90"/>
      <c r="E11" s="16"/>
      <c r="F11" s="19"/>
      <c r="G11" s="91"/>
      <c r="H11" s="92">
        <f>+H12</f>
        <v>3643.915</v>
      </c>
      <c r="I11" s="92">
        <f>+I12</f>
        <v>3224.4719999999998</v>
      </c>
      <c r="J11" s="92">
        <f>+J12</f>
        <v>3233.0150000000003</v>
      </c>
      <c r="K11" s="32">
        <v>3643.915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s="33" customFormat="1" ht="33">
      <c r="A12" s="534" t="s">
        <v>69</v>
      </c>
      <c r="B12" s="93" t="s">
        <v>126</v>
      </c>
      <c r="C12" s="89"/>
      <c r="D12" s="90"/>
      <c r="E12" s="16"/>
      <c r="F12" s="19"/>
      <c r="G12" s="91"/>
      <c r="H12" s="92">
        <f>H13+H66+H73+H90+H135+H217+H224+H251+H271+H280</f>
        <v>3643.915</v>
      </c>
      <c r="I12" s="92">
        <f>I13+I66+I73+I90+I135+I217+I224+I251+I271+I280</f>
        <v>3224.4719999999998</v>
      </c>
      <c r="J12" s="92">
        <f>J13+J66+J73+J90+J135+J217+J224+J251+J271+J280</f>
        <v>3233.0150000000003</v>
      </c>
      <c r="K12" s="468">
        <f>K11-I12</f>
        <v>419.4430000000002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33" customFormat="1" ht="18.75">
      <c r="A13" s="534" t="s">
        <v>131</v>
      </c>
      <c r="B13" s="93" t="s">
        <v>126</v>
      </c>
      <c r="C13" s="89" t="s">
        <v>127</v>
      </c>
      <c r="D13" s="90"/>
      <c r="E13" s="16"/>
      <c r="F13" s="19"/>
      <c r="G13" s="91"/>
      <c r="H13" s="92">
        <f>H14+H19+H26+H32+H37+H42+H62</f>
        <v>1848.6</v>
      </c>
      <c r="I13" s="92">
        <f>I14+I19+I26+I32+I37+I42+I62</f>
        <v>1748.6</v>
      </c>
      <c r="J13" s="92">
        <f>J14+J19+J26+J32+J37+J42+J62</f>
        <v>1748.6000000000001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33" customFormat="1" ht="33">
      <c r="A14" s="535" t="s">
        <v>132</v>
      </c>
      <c r="B14" s="93" t="s">
        <v>126</v>
      </c>
      <c r="C14" s="89" t="s">
        <v>127</v>
      </c>
      <c r="D14" s="90" t="s">
        <v>128</v>
      </c>
      <c r="E14" s="16"/>
      <c r="F14" s="19"/>
      <c r="G14" s="91"/>
      <c r="H14" s="92">
        <f aca="true" t="shared" si="0" ref="H14:J17">+H15</f>
        <v>390</v>
      </c>
      <c r="I14" s="92">
        <f t="shared" si="0"/>
        <v>390</v>
      </c>
      <c r="J14" s="92">
        <f t="shared" si="0"/>
        <v>390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s="35" customFormat="1" ht="18.75">
      <c r="A15" s="536" t="s">
        <v>253</v>
      </c>
      <c r="B15" s="96" t="s">
        <v>126</v>
      </c>
      <c r="C15" s="97" t="s">
        <v>127</v>
      </c>
      <c r="D15" s="98" t="s">
        <v>128</v>
      </c>
      <c r="E15" s="99" t="s">
        <v>348</v>
      </c>
      <c r="F15" s="100" t="s">
        <v>349</v>
      </c>
      <c r="G15" s="101"/>
      <c r="H15" s="102">
        <f t="shared" si="0"/>
        <v>390</v>
      </c>
      <c r="I15" s="102">
        <f t="shared" si="0"/>
        <v>390</v>
      </c>
      <c r="J15" s="102">
        <f t="shared" si="0"/>
        <v>390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s="37" customFormat="1" ht="19.5">
      <c r="A16" s="537" t="s">
        <v>254</v>
      </c>
      <c r="B16" s="104" t="s">
        <v>126</v>
      </c>
      <c r="C16" s="105" t="s">
        <v>127</v>
      </c>
      <c r="D16" s="106" t="s">
        <v>128</v>
      </c>
      <c r="E16" s="107" t="s">
        <v>350</v>
      </c>
      <c r="F16" s="2" t="s">
        <v>349</v>
      </c>
      <c r="G16" s="108"/>
      <c r="H16" s="109">
        <f t="shared" si="0"/>
        <v>390</v>
      </c>
      <c r="I16" s="109">
        <f t="shared" si="0"/>
        <v>390</v>
      </c>
      <c r="J16" s="109">
        <f t="shared" si="0"/>
        <v>390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s="37" customFormat="1" ht="33">
      <c r="A17" s="537" t="s">
        <v>232</v>
      </c>
      <c r="B17" s="104" t="s">
        <v>126</v>
      </c>
      <c r="C17" s="105" t="s">
        <v>127</v>
      </c>
      <c r="D17" s="106" t="s">
        <v>128</v>
      </c>
      <c r="E17" s="107" t="s">
        <v>350</v>
      </c>
      <c r="F17" s="2" t="s">
        <v>351</v>
      </c>
      <c r="G17" s="108"/>
      <c r="H17" s="109">
        <f t="shared" si="0"/>
        <v>390</v>
      </c>
      <c r="I17" s="109">
        <f t="shared" si="0"/>
        <v>390</v>
      </c>
      <c r="J17" s="109">
        <f t="shared" si="0"/>
        <v>390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s="37" customFormat="1" ht="54" customHeight="1">
      <c r="A18" s="538" t="s">
        <v>134</v>
      </c>
      <c r="B18" s="88" t="s">
        <v>126</v>
      </c>
      <c r="C18" s="88" t="s">
        <v>127</v>
      </c>
      <c r="D18" s="111" t="s">
        <v>128</v>
      </c>
      <c r="E18" s="107" t="s">
        <v>350</v>
      </c>
      <c r="F18" s="2" t="s">
        <v>351</v>
      </c>
      <c r="G18" s="108" t="s">
        <v>129</v>
      </c>
      <c r="H18" s="109">
        <v>390</v>
      </c>
      <c r="I18" s="109">
        <v>390</v>
      </c>
      <c r="J18" s="109">
        <v>390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s="37" customFormat="1" ht="49.5">
      <c r="A19" s="535" t="s">
        <v>144</v>
      </c>
      <c r="B19" s="93" t="s">
        <v>126</v>
      </c>
      <c r="C19" s="89" t="s">
        <v>127</v>
      </c>
      <c r="D19" s="89" t="s">
        <v>133</v>
      </c>
      <c r="E19" s="90"/>
      <c r="F19" s="91"/>
      <c r="G19" s="89"/>
      <c r="H19" s="92">
        <f aca="true" t="shared" si="1" ref="H19:J21">+H20</f>
        <v>1304.6</v>
      </c>
      <c r="I19" s="92">
        <f t="shared" si="1"/>
        <v>1204.6</v>
      </c>
      <c r="J19" s="92">
        <f t="shared" si="1"/>
        <v>1204.6000000000001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s="37" customFormat="1" ht="19.5">
      <c r="A20" s="536" t="s">
        <v>255</v>
      </c>
      <c r="B20" s="96" t="s">
        <v>126</v>
      </c>
      <c r="C20" s="97" t="s">
        <v>127</v>
      </c>
      <c r="D20" s="98" t="s">
        <v>133</v>
      </c>
      <c r="E20" s="112" t="s">
        <v>352</v>
      </c>
      <c r="F20" s="113" t="s">
        <v>349</v>
      </c>
      <c r="G20" s="101"/>
      <c r="H20" s="102">
        <f t="shared" si="1"/>
        <v>1304.6</v>
      </c>
      <c r="I20" s="102">
        <f t="shared" si="1"/>
        <v>1204.6</v>
      </c>
      <c r="J20" s="102">
        <f t="shared" si="1"/>
        <v>1204.6000000000001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s="37" customFormat="1" ht="19.5">
      <c r="A21" s="537" t="s">
        <v>256</v>
      </c>
      <c r="B21" s="104" t="s">
        <v>126</v>
      </c>
      <c r="C21" s="105" t="s">
        <v>127</v>
      </c>
      <c r="D21" s="106" t="s">
        <v>133</v>
      </c>
      <c r="E21" s="107" t="s">
        <v>353</v>
      </c>
      <c r="F21" s="2" t="s">
        <v>349</v>
      </c>
      <c r="G21" s="108"/>
      <c r="H21" s="109">
        <f t="shared" si="1"/>
        <v>1304.6</v>
      </c>
      <c r="I21" s="109">
        <f t="shared" si="1"/>
        <v>1204.6</v>
      </c>
      <c r="J21" s="109">
        <f t="shared" si="1"/>
        <v>1204.6000000000001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10" s="36" customFormat="1" ht="33">
      <c r="A22" s="537" t="s">
        <v>232</v>
      </c>
      <c r="B22" s="104" t="s">
        <v>126</v>
      </c>
      <c r="C22" s="105" t="s">
        <v>127</v>
      </c>
      <c r="D22" s="106" t="s">
        <v>133</v>
      </c>
      <c r="E22" s="107" t="s">
        <v>353</v>
      </c>
      <c r="F22" s="2" t="s">
        <v>351</v>
      </c>
      <c r="G22" s="108"/>
      <c r="H22" s="109">
        <f>SUM(H23:H25)</f>
        <v>1304.6</v>
      </c>
      <c r="I22" s="109">
        <f>SUM(I23:I25)</f>
        <v>1204.6</v>
      </c>
      <c r="J22" s="109">
        <f>SUM(J23:J25)</f>
        <v>1204.6000000000001</v>
      </c>
    </row>
    <row r="23" spans="1:10" s="36" customFormat="1" ht="57.75" customHeight="1">
      <c r="A23" s="538" t="s">
        <v>134</v>
      </c>
      <c r="B23" s="88" t="s">
        <v>126</v>
      </c>
      <c r="C23" s="88" t="s">
        <v>127</v>
      </c>
      <c r="D23" s="111" t="s">
        <v>133</v>
      </c>
      <c r="E23" s="107" t="s">
        <v>353</v>
      </c>
      <c r="F23" s="2" t="s">
        <v>351</v>
      </c>
      <c r="G23" s="108" t="s">
        <v>129</v>
      </c>
      <c r="H23" s="109">
        <f>1265-100</f>
        <v>1165</v>
      </c>
      <c r="I23" s="109">
        <f>1265-100-100</f>
        <v>1065</v>
      </c>
      <c r="J23" s="109">
        <f>1265-100-100+5.9</f>
        <v>1070.9</v>
      </c>
    </row>
    <row r="24" spans="1:11" s="36" customFormat="1" ht="33">
      <c r="A24" s="539" t="s">
        <v>354</v>
      </c>
      <c r="B24" s="88" t="s">
        <v>126</v>
      </c>
      <c r="C24" s="88" t="s">
        <v>127</v>
      </c>
      <c r="D24" s="111" t="s">
        <v>133</v>
      </c>
      <c r="E24" s="107" t="s">
        <v>353</v>
      </c>
      <c r="F24" s="2" t="s">
        <v>351</v>
      </c>
      <c r="G24" s="108" t="s">
        <v>136</v>
      </c>
      <c r="H24" s="109">
        <f>30+29+10+2+78+3.3+10+47.3-100</f>
        <v>109.60000000000002</v>
      </c>
      <c r="I24" s="109">
        <f>30+29+10+2+78+3.3+10+47.3-100</f>
        <v>109.60000000000002</v>
      </c>
      <c r="J24" s="109">
        <f>30+29+10+2+78+3.3+10+47.3-100-5.9</f>
        <v>103.70000000000002</v>
      </c>
      <c r="K24" s="36">
        <v>1894.6</v>
      </c>
    </row>
    <row r="25" spans="1:11" s="36" customFormat="1" ht="18.75" customHeight="1">
      <c r="A25" s="540" t="s">
        <v>137</v>
      </c>
      <c r="B25" s="88" t="s">
        <v>126</v>
      </c>
      <c r="C25" s="88" t="s">
        <v>127</v>
      </c>
      <c r="D25" s="111" t="s">
        <v>133</v>
      </c>
      <c r="E25" s="107" t="s">
        <v>353</v>
      </c>
      <c r="F25" s="2" t="s">
        <v>351</v>
      </c>
      <c r="G25" s="108" t="s">
        <v>138</v>
      </c>
      <c r="H25" s="109">
        <v>30</v>
      </c>
      <c r="I25" s="109">
        <v>30</v>
      </c>
      <c r="J25" s="109">
        <v>30</v>
      </c>
      <c r="K25" s="520">
        <f>I14+I19</f>
        <v>1594.6</v>
      </c>
    </row>
    <row r="26" spans="1:10" s="36" customFormat="1" ht="33" hidden="1">
      <c r="A26" s="541" t="s">
        <v>145</v>
      </c>
      <c r="B26" s="93" t="s">
        <v>126</v>
      </c>
      <c r="C26" s="93" t="s">
        <v>127</v>
      </c>
      <c r="D26" s="116" t="s">
        <v>139</v>
      </c>
      <c r="E26" s="116"/>
      <c r="F26" s="117"/>
      <c r="G26" s="118"/>
      <c r="H26" s="119">
        <f>+H27</f>
        <v>0</v>
      </c>
      <c r="I26" s="119">
        <f>+I27</f>
        <v>0</v>
      </c>
      <c r="J26" s="119">
        <f>+J27</f>
        <v>0</v>
      </c>
    </row>
    <row r="27" spans="1:39" s="37" customFormat="1" ht="33" hidden="1">
      <c r="A27" s="536" t="s">
        <v>257</v>
      </c>
      <c r="B27" s="96" t="s">
        <v>126</v>
      </c>
      <c r="C27" s="97" t="s">
        <v>127</v>
      </c>
      <c r="D27" s="98" t="s">
        <v>139</v>
      </c>
      <c r="E27" s="112" t="s">
        <v>357</v>
      </c>
      <c r="F27" s="113" t="s">
        <v>349</v>
      </c>
      <c r="G27" s="101"/>
      <c r="H27" s="102">
        <f>H28</f>
        <v>0</v>
      </c>
      <c r="I27" s="102">
        <f>I28</f>
        <v>0</v>
      </c>
      <c r="J27" s="102">
        <f>J28</f>
        <v>0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s="37" customFormat="1" ht="19.5" hidden="1">
      <c r="A28" s="537" t="s">
        <v>259</v>
      </c>
      <c r="B28" s="104" t="s">
        <v>126</v>
      </c>
      <c r="C28" s="105" t="s">
        <v>127</v>
      </c>
      <c r="D28" s="106" t="s">
        <v>139</v>
      </c>
      <c r="E28" s="107" t="s">
        <v>358</v>
      </c>
      <c r="F28" s="2" t="s">
        <v>349</v>
      </c>
      <c r="G28" s="108"/>
      <c r="H28" s="109">
        <f>+H29</f>
        <v>0</v>
      </c>
      <c r="I28" s="109">
        <f>+I29</f>
        <v>0</v>
      </c>
      <c r="J28" s="109">
        <f>+J29</f>
        <v>0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10" s="36" customFormat="1" ht="33" hidden="1">
      <c r="A29" s="542" t="s">
        <v>261</v>
      </c>
      <c r="B29" s="104" t="s">
        <v>126</v>
      </c>
      <c r="C29" s="105" t="s">
        <v>127</v>
      </c>
      <c r="D29" s="106" t="s">
        <v>139</v>
      </c>
      <c r="E29" s="107" t="s">
        <v>258</v>
      </c>
      <c r="F29" s="2" t="s">
        <v>260</v>
      </c>
      <c r="G29" s="108"/>
      <c r="H29" s="109">
        <f>SUM(H30:H31)</f>
        <v>0</v>
      </c>
      <c r="I29" s="109">
        <f>SUM(I30:I31)</f>
        <v>0</v>
      </c>
      <c r="J29" s="109">
        <f>SUM(J30:J31)</f>
        <v>0</v>
      </c>
    </row>
    <row r="30" spans="1:14" s="36" customFormat="1" ht="27.75" customHeight="1" hidden="1">
      <c r="A30" s="538" t="s">
        <v>140</v>
      </c>
      <c r="B30" s="88" t="s">
        <v>126</v>
      </c>
      <c r="C30" s="88" t="s">
        <v>127</v>
      </c>
      <c r="D30" s="111" t="s">
        <v>139</v>
      </c>
      <c r="E30" s="107" t="s">
        <v>258</v>
      </c>
      <c r="F30" s="2" t="s">
        <v>260</v>
      </c>
      <c r="G30" s="108" t="s">
        <v>141</v>
      </c>
      <c r="H30" s="109"/>
      <c r="I30" s="109"/>
      <c r="J30" s="109"/>
      <c r="K30" s="266"/>
      <c r="L30" s="266"/>
      <c r="M30" s="266"/>
      <c r="N30" s="266"/>
    </row>
    <row r="31" spans="1:10" s="36" customFormat="1" ht="19.5" hidden="1">
      <c r="A31" s="540"/>
      <c r="B31" s="88"/>
      <c r="C31" s="88"/>
      <c r="D31" s="111"/>
      <c r="E31" s="107"/>
      <c r="F31" s="2"/>
      <c r="G31" s="108" t="s">
        <v>314</v>
      </c>
      <c r="H31" s="109"/>
      <c r="I31" s="109"/>
      <c r="J31" s="109"/>
    </row>
    <row r="32" spans="1:10" s="32" customFormat="1" ht="1.5" customHeight="1" hidden="1">
      <c r="A32" s="543" t="s">
        <v>142</v>
      </c>
      <c r="B32" s="93" t="s">
        <v>126</v>
      </c>
      <c r="C32" s="91" t="s">
        <v>127</v>
      </c>
      <c r="D32" s="89" t="s">
        <v>143</v>
      </c>
      <c r="E32" s="16"/>
      <c r="F32" s="19"/>
      <c r="G32" s="123"/>
      <c r="H32" s="92">
        <f aca="true" t="shared" si="2" ref="H32:J33">H33</f>
        <v>0</v>
      </c>
      <c r="I32" s="92">
        <f t="shared" si="2"/>
        <v>0</v>
      </c>
      <c r="J32" s="92">
        <f t="shared" si="2"/>
        <v>0</v>
      </c>
    </row>
    <row r="33" spans="1:10" s="32" customFormat="1" ht="18.75" hidden="1">
      <c r="A33" s="544" t="s">
        <v>265</v>
      </c>
      <c r="B33" s="96" t="s">
        <v>126</v>
      </c>
      <c r="C33" s="125" t="s">
        <v>127</v>
      </c>
      <c r="D33" s="126" t="s">
        <v>143</v>
      </c>
      <c r="E33" s="127" t="s">
        <v>359</v>
      </c>
      <c r="F33" s="128" t="s">
        <v>349</v>
      </c>
      <c r="G33" s="129"/>
      <c r="H33" s="92">
        <f t="shared" si="2"/>
        <v>0</v>
      </c>
      <c r="I33" s="92">
        <f t="shared" si="2"/>
        <v>0</v>
      </c>
      <c r="J33" s="92">
        <f t="shared" si="2"/>
        <v>0</v>
      </c>
    </row>
    <row r="34" spans="1:39" s="37" customFormat="1" ht="19.5" hidden="1">
      <c r="A34" s="537" t="s">
        <v>269</v>
      </c>
      <c r="B34" s="104" t="s">
        <v>126</v>
      </c>
      <c r="C34" s="105" t="s">
        <v>127</v>
      </c>
      <c r="D34" s="106" t="s">
        <v>143</v>
      </c>
      <c r="E34" s="130" t="s">
        <v>360</v>
      </c>
      <c r="F34" s="131" t="s">
        <v>349</v>
      </c>
      <c r="G34" s="108"/>
      <c r="H34" s="109">
        <f aca="true" t="shared" si="3" ref="H34:J35">+H35</f>
        <v>0</v>
      </c>
      <c r="I34" s="109">
        <f t="shared" si="3"/>
        <v>0</v>
      </c>
      <c r="J34" s="109">
        <f t="shared" si="3"/>
        <v>0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s="37" customFormat="1" ht="19.5" hidden="1">
      <c r="A35" s="537" t="s">
        <v>270</v>
      </c>
      <c r="B35" s="104" t="s">
        <v>126</v>
      </c>
      <c r="C35" s="105" t="s">
        <v>127</v>
      </c>
      <c r="D35" s="106" t="s">
        <v>143</v>
      </c>
      <c r="E35" s="130" t="s">
        <v>360</v>
      </c>
      <c r="F35" s="131" t="s">
        <v>361</v>
      </c>
      <c r="G35" s="108"/>
      <c r="H35" s="109">
        <f t="shared" si="3"/>
        <v>0</v>
      </c>
      <c r="I35" s="109">
        <f t="shared" si="3"/>
        <v>0</v>
      </c>
      <c r="J35" s="109">
        <f t="shared" si="3"/>
        <v>0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10" s="32" customFormat="1" ht="18" customHeight="1" hidden="1">
      <c r="A36" s="539" t="s">
        <v>354</v>
      </c>
      <c r="B36" s="88" t="s">
        <v>126</v>
      </c>
      <c r="C36" s="88" t="s">
        <v>127</v>
      </c>
      <c r="D36" s="88" t="s">
        <v>143</v>
      </c>
      <c r="E36" s="130" t="s">
        <v>360</v>
      </c>
      <c r="F36" s="131" t="s">
        <v>361</v>
      </c>
      <c r="G36" s="88" t="s">
        <v>136</v>
      </c>
      <c r="H36" s="121"/>
      <c r="I36" s="121"/>
      <c r="J36" s="121"/>
    </row>
    <row r="37" spans="1:10" s="29" customFormat="1" ht="20.25" customHeight="1" hidden="1">
      <c r="A37" s="541" t="s">
        <v>273</v>
      </c>
      <c r="B37" s="93" t="s">
        <v>126</v>
      </c>
      <c r="C37" s="93" t="s">
        <v>127</v>
      </c>
      <c r="D37" s="132">
        <v>11</v>
      </c>
      <c r="E37" s="16"/>
      <c r="F37" s="19"/>
      <c r="G37" s="88"/>
      <c r="H37" s="92">
        <f aca="true" t="shared" si="4" ref="H37:J40">H38</f>
        <v>0</v>
      </c>
      <c r="I37" s="92">
        <f t="shared" si="4"/>
        <v>0</v>
      </c>
      <c r="J37" s="92">
        <f t="shared" si="4"/>
        <v>0</v>
      </c>
    </row>
    <row r="38" spans="1:10" s="29" customFormat="1" ht="20.25" customHeight="1" hidden="1">
      <c r="A38" s="538" t="s">
        <v>193</v>
      </c>
      <c r="B38" s="96" t="s">
        <v>126</v>
      </c>
      <c r="C38" s="88" t="s">
        <v>127</v>
      </c>
      <c r="D38" s="133">
        <v>11</v>
      </c>
      <c r="E38" s="134" t="s">
        <v>271</v>
      </c>
      <c r="F38" s="135" t="s">
        <v>230</v>
      </c>
      <c r="G38" s="136"/>
      <c r="H38" s="137">
        <f t="shared" si="4"/>
        <v>0</v>
      </c>
      <c r="I38" s="137">
        <f t="shared" si="4"/>
        <v>0</v>
      </c>
      <c r="J38" s="137">
        <f t="shared" si="4"/>
        <v>0</v>
      </c>
    </row>
    <row r="39" spans="1:10" s="29" customFormat="1" ht="20.25" customHeight="1" hidden="1">
      <c r="A39" s="538" t="s">
        <v>194</v>
      </c>
      <c r="B39" s="104" t="s">
        <v>126</v>
      </c>
      <c r="C39" s="88" t="s">
        <v>127</v>
      </c>
      <c r="D39" s="133">
        <v>11</v>
      </c>
      <c r="E39" s="134" t="s">
        <v>272</v>
      </c>
      <c r="F39" s="138" t="s">
        <v>230</v>
      </c>
      <c r="G39" s="136"/>
      <c r="H39" s="137">
        <f t="shared" si="4"/>
        <v>0</v>
      </c>
      <c r="I39" s="137">
        <f t="shared" si="4"/>
        <v>0</v>
      </c>
      <c r="J39" s="137">
        <f t="shared" si="4"/>
        <v>0</v>
      </c>
    </row>
    <row r="40" spans="1:10" s="29" customFormat="1" ht="18.75" hidden="1">
      <c r="A40" s="540" t="s">
        <v>274</v>
      </c>
      <c r="B40" s="104" t="s">
        <v>126</v>
      </c>
      <c r="C40" s="88" t="s">
        <v>127</v>
      </c>
      <c r="D40" s="133">
        <v>11</v>
      </c>
      <c r="E40" s="139" t="s">
        <v>272</v>
      </c>
      <c r="F40" s="140">
        <v>1403</v>
      </c>
      <c r="G40" s="136"/>
      <c r="H40" s="137">
        <f t="shared" si="4"/>
        <v>0</v>
      </c>
      <c r="I40" s="137">
        <f t="shared" si="4"/>
        <v>0</v>
      </c>
      <c r="J40" s="137">
        <f t="shared" si="4"/>
        <v>0</v>
      </c>
    </row>
    <row r="41" spans="1:10" s="29" customFormat="1" ht="20.25" customHeight="1" hidden="1">
      <c r="A41" s="540" t="s">
        <v>137</v>
      </c>
      <c r="B41" s="88" t="s">
        <v>126</v>
      </c>
      <c r="C41" s="88" t="s">
        <v>127</v>
      </c>
      <c r="D41" s="141">
        <v>11</v>
      </c>
      <c r="E41" s="134" t="s">
        <v>272</v>
      </c>
      <c r="F41" s="142">
        <v>1403</v>
      </c>
      <c r="G41" s="88" t="s">
        <v>138</v>
      </c>
      <c r="H41" s="43"/>
      <c r="I41" s="43"/>
      <c r="J41" s="43"/>
    </row>
    <row r="42" spans="1:11" s="29" customFormat="1" ht="18.75">
      <c r="A42" s="535" t="s">
        <v>195</v>
      </c>
      <c r="B42" s="93" t="s">
        <v>126</v>
      </c>
      <c r="C42" s="89" t="s">
        <v>127</v>
      </c>
      <c r="D42" s="90" t="s">
        <v>196</v>
      </c>
      <c r="E42" s="143"/>
      <c r="F42" s="18"/>
      <c r="G42" s="91"/>
      <c r="H42" s="92">
        <f>H43+H47+H53+H58</f>
        <v>154</v>
      </c>
      <c r="I42" s="92">
        <f>I43+I47+I53+I58</f>
        <v>154</v>
      </c>
      <c r="J42" s="92">
        <f>J43+J47+J53+J58</f>
        <v>154</v>
      </c>
      <c r="K42" s="521">
        <f>K24-K25</f>
        <v>300</v>
      </c>
    </row>
    <row r="43" spans="1:10" s="39" customFormat="1" ht="18.75" hidden="1">
      <c r="A43" s="541"/>
      <c r="B43" s="96"/>
      <c r="C43" s="93"/>
      <c r="D43" s="116"/>
      <c r="E43" s="144"/>
      <c r="F43" s="145"/>
      <c r="G43" s="118"/>
      <c r="H43" s="92"/>
      <c r="I43" s="92"/>
      <c r="J43" s="92"/>
    </row>
    <row r="44" spans="1:10" s="39" customFormat="1" ht="18.75" hidden="1">
      <c r="A44" s="538"/>
      <c r="B44" s="104"/>
      <c r="C44" s="88"/>
      <c r="D44" s="111"/>
      <c r="E44" s="134"/>
      <c r="F44" s="138"/>
      <c r="G44" s="146"/>
      <c r="H44" s="147"/>
      <c r="I44" s="147"/>
      <c r="J44" s="147"/>
    </row>
    <row r="45" spans="1:10" s="29" customFormat="1" ht="18.75" hidden="1">
      <c r="A45" s="545"/>
      <c r="B45" s="104"/>
      <c r="C45" s="149"/>
      <c r="D45" s="150"/>
      <c r="E45" s="139"/>
      <c r="F45" s="140"/>
      <c r="G45" s="146"/>
      <c r="H45" s="147"/>
      <c r="I45" s="147"/>
      <c r="J45" s="147"/>
    </row>
    <row r="46" spans="1:10" s="29" customFormat="1" ht="18.75" hidden="1">
      <c r="A46" s="546"/>
      <c r="B46" s="88"/>
      <c r="C46" s="152"/>
      <c r="D46" s="152"/>
      <c r="E46" s="134"/>
      <c r="F46" s="142"/>
      <c r="G46" s="152"/>
      <c r="H46" s="43"/>
      <c r="I46" s="43"/>
      <c r="J46" s="43"/>
    </row>
    <row r="47" spans="1:10" s="39" customFormat="1" ht="49.5">
      <c r="A47" s="541" t="s">
        <v>538</v>
      </c>
      <c r="B47" s="96" t="s">
        <v>126</v>
      </c>
      <c r="C47" s="93" t="s">
        <v>127</v>
      </c>
      <c r="D47" s="116" t="s">
        <v>196</v>
      </c>
      <c r="E47" s="144" t="s">
        <v>368</v>
      </c>
      <c r="F47" s="145" t="s">
        <v>349</v>
      </c>
      <c r="G47" s="118"/>
      <c r="H47" s="92">
        <f>+H48</f>
        <v>52</v>
      </c>
      <c r="I47" s="92">
        <f>+I48</f>
        <v>52</v>
      </c>
      <c r="J47" s="92">
        <f>+J48</f>
        <v>52</v>
      </c>
    </row>
    <row r="48" spans="1:10" s="39" customFormat="1" ht="54.75" customHeight="1">
      <c r="A48" s="538" t="s">
        <v>80</v>
      </c>
      <c r="B48" s="104" t="s">
        <v>126</v>
      </c>
      <c r="C48" s="88" t="s">
        <v>127</v>
      </c>
      <c r="D48" s="111" t="s">
        <v>196</v>
      </c>
      <c r="E48" s="153" t="s">
        <v>369</v>
      </c>
      <c r="F48" s="154" t="s">
        <v>349</v>
      </c>
      <c r="G48" s="136"/>
      <c r="H48" s="137">
        <f>+H50</f>
        <v>52</v>
      </c>
      <c r="I48" s="137">
        <f>+I50</f>
        <v>52</v>
      </c>
      <c r="J48" s="137">
        <f>+J50</f>
        <v>52</v>
      </c>
    </row>
    <row r="49" spans="1:10" s="39" customFormat="1" ht="47.25" customHeight="1">
      <c r="A49" s="547" t="s">
        <v>539</v>
      </c>
      <c r="B49" s="104" t="s">
        <v>126</v>
      </c>
      <c r="C49" s="88" t="s">
        <v>127</v>
      </c>
      <c r="D49" s="111" t="s">
        <v>196</v>
      </c>
      <c r="E49" s="139" t="s">
        <v>146</v>
      </c>
      <c r="F49" s="166" t="s">
        <v>349</v>
      </c>
      <c r="G49" s="136"/>
      <c r="H49" s="137">
        <f>H50</f>
        <v>52</v>
      </c>
      <c r="I49" s="137">
        <f>I50</f>
        <v>52</v>
      </c>
      <c r="J49" s="137">
        <f>J50</f>
        <v>52</v>
      </c>
    </row>
    <row r="50" spans="1:250" s="36" customFormat="1" ht="19.5">
      <c r="A50" s="616" t="s">
        <v>240</v>
      </c>
      <c r="B50" s="104" t="s">
        <v>126</v>
      </c>
      <c r="C50" s="105" t="s">
        <v>127</v>
      </c>
      <c r="D50" s="106" t="s">
        <v>196</v>
      </c>
      <c r="E50" s="130" t="s">
        <v>146</v>
      </c>
      <c r="F50" s="131" t="s">
        <v>147</v>
      </c>
      <c r="G50" s="155"/>
      <c r="H50" s="156">
        <f>H51+H52</f>
        <v>52</v>
      </c>
      <c r="I50" s="156">
        <f>I51+I52</f>
        <v>52</v>
      </c>
      <c r="J50" s="156">
        <f>J51+J52</f>
        <v>52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</row>
    <row r="51" spans="1:250" s="36" customFormat="1" ht="48.75" customHeight="1">
      <c r="A51" s="549" t="s">
        <v>134</v>
      </c>
      <c r="B51" s="268" t="s">
        <v>126</v>
      </c>
      <c r="C51" s="269" t="s">
        <v>127</v>
      </c>
      <c r="D51" s="270" t="s">
        <v>196</v>
      </c>
      <c r="E51" s="784" t="s">
        <v>148</v>
      </c>
      <c r="F51" s="785"/>
      <c r="G51" s="272" t="s">
        <v>129</v>
      </c>
      <c r="H51" s="271">
        <v>2</v>
      </c>
      <c r="I51" s="271">
        <v>2</v>
      </c>
      <c r="J51" s="271">
        <v>2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</row>
    <row r="52" spans="1:250" s="36" customFormat="1" ht="33">
      <c r="A52" s="550" t="s">
        <v>354</v>
      </c>
      <c r="B52" s="88" t="s">
        <v>126</v>
      </c>
      <c r="C52" s="88" t="s">
        <v>127</v>
      </c>
      <c r="D52" s="88" t="s">
        <v>196</v>
      </c>
      <c r="E52" s="130" t="s">
        <v>146</v>
      </c>
      <c r="F52" s="131" t="s">
        <v>147</v>
      </c>
      <c r="G52" s="88" t="s">
        <v>136</v>
      </c>
      <c r="H52" s="43">
        <v>50</v>
      </c>
      <c r="I52" s="43">
        <v>50</v>
      </c>
      <c r="J52" s="43">
        <v>50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</row>
    <row r="53" spans="1:10" s="39" customFormat="1" ht="33">
      <c r="A53" s="551" t="s">
        <v>262</v>
      </c>
      <c r="B53" s="96" t="s">
        <v>126</v>
      </c>
      <c r="C53" s="125" t="s">
        <v>127</v>
      </c>
      <c r="D53" s="158">
        <v>13</v>
      </c>
      <c r="E53" s="159" t="s">
        <v>362</v>
      </c>
      <c r="F53" s="160" t="s">
        <v>349</v>
      </c>
      <c r="G53" s="161"/>
      <c r="H53" s="162">
        <f>+H54</f>
        <v>100</v>
      </c>
      <c r="I53" s="162">
        <f>+I54</f>
        <v>100</v>
      </c>
      <c r="J53" s="162">
        <f>+J54</f>
        <v>100</v>
      </c>
    </row>
    <row r="54" spans="1:10" s="29" customFormat="1" ht="18.75">
      <c r="A54" s="538" t="s">
        <v>263</v>
      </c>
      <c r="B54" s="104" t="s">
        <v>126</v>
      </c>
      <c r="C54" s="163" t="s">
        <v>127</v>
      </c>
      <c r="D54" s="164">
        <v>13</v>
      </c>
      <c r="E54" s="165" t="s">
        <v>363</v>
      </c>
      <c r="F54" s="166" t="s">
        <v>349</v>
      </c>
      <c r="G54" s="167"/>
      <c r="H54" s="137">
        <f>H55</f>
        <v>100</v>
      </c>
      <c r="I54" s="137">
        <f>I55</f>
        <v>100</v>
      </c>
      <c r="J54" s="137">
        <f>J55</f>
        <v>100</v>
      </c>
    </row>
    <row r="55" spans="1:10" s="29" customFormat="1" ht="18.75">
      <c r="A55" s="540" t="s">
        <v>264</v>
      </c>
      <c r="B55" s="104" t="s">
        <v>126</v>
      </c>
      <c r="C55" s="168" t="s">
        <v>127</v>
      </c>
      <c r="D55" s="164">
        <v>13</v>
      </c>
      <c r="E55" s="165" t="s">
        <v>363</v>
      </c>
      <c r="F55" s="166" t="s">
        <v>364</v>
      </c>
      <c r="G55" s="167"/>
      <c r="H55" s="137">
        <f>H56+H57</f>
        <v>100</v>
      </c>
      <c r="I55" s="137">
        <f>I56+I57</f>
        <v>100</v>
      </c>
      <c r="J55" s="137">
        <f>J56+J57</f>
        <v>100</v>
      </c>
    </row>
    <row r="56" spans="1:10" s="29" customFormat="1" ht="33">
      <c r="A56" s="539" t="s">
        <v>354</v>
      </c>
      <c r="B56" s="88" t="s">
        <v>126</v>
      </c>
      <c r="C56" s="435" t="s">
        <v>127</v>
      </c>
      <c r="D56" s="436">
        <v>13</v>
      </c>
      <c r="E56" s="170" t="s">
        <v>363</v>
      </c>
      <c r="F56" s="135" t="s">
        <v>364</v>
      </c>
      <c r="G56" s="437" t="s">
        <v>136</v>
      </c>
      <c r="H56" s="171">
        <f>25+10+10-20</f>
        <v>25</v>
      </c>
      <c r="I56" s="171">
        <f>25+10+10-20</f>
        <v>25</v>
      </c>
      <c r="J56" s="171">
        <f>25+10+10-20</f>
        <v>25</v>
      </c>
    </row>
    <row r="57" spans="1:10" s="29" customFormat="1" ht="18.75">
      <c r="A57" s="552" t="s">
        <v>137</v>
      </c>
      <c r="B57" s="274" t="s">
        <v>126</v>
      </c>
      <c r="C57" s="275" t="s">
        <v>127</v>
      </c>
      <c r="D57" s="276">
        <v>13</v>
      </c>
      <c r="E57" s="786" t="s">
        <v>365</v>
      </c>
      <c r="F57" s="787"/>
      <c r="G57" s="277" t="s">
        <v>138</v>
      </c>
      <c r="H57" s="278">
        <f>35+230+10-200</f>
        <v>75</v>
      </c>
      <c r="I57" s="278">
        <f>35+230+10-200</f>
        <v>75</v>
      </c>
      <c r="J57" s="278">
        <f>35+230+10-200</f>
        <v>75</v>
      </c>
    </row>
    <row r="58" spans="1:10" s="29" customFormat="1" ht="18.75">
      <c r="A58" s="553" t="s">
        <v>265</v>
      </c>
      <c r="B58" s="96" t="s">
        <v>126</v>
      </c>
      <c r="C58" s="173" t="s">
        <v>127</v>
      </c>
      <c r="D58" s="173" t="s">
        <v>196</v>
      </c>
      <c r="E58" s="174" t="s">
        <v>359</v>
      </c>
      <c r="F58" s="145" t="s">
        <v>349</v>
      </c>
      <c r="G58" s="175"/>
      <c r="H58" s="92">
        <f aca="true" t="shared" si="5" ref="H58:J59">+H59</f>
        <v>2</v>
      </c>
      <c r="I58" s="92">
        <f t="shared" si="5"/>
        <v>2</v>
      </c>
      <c r="J58" s="92">
        <f t="shared" si="5"/>
        <v>2</v>
      </c>
    </row>
    <row r="59" spans="1:10" s="29" customFormat="1" ht="18.75">
      <c r="A59" s="554" t="s">
        <v>267</v>
      </c>
      <c r="B59" s="104" t="s">
        <v>126</v>
      </c>
      <c r="C59" s="123" t="s">
        <v>127</v>
      </c>
      <c r="D59" s="123" t="s">
        <v>196</v>
      </c>
      <c r="E59" s="177" t="s">
        <v>366</v>
      </c>
      <c r="F59" s="166" t="s">
        <v>349</v>
      </c>
      <c r="G59" s="178"/>
      <c r="H59" s="137">
        <f t="shared" si="5"/>
        <v>2</v>
      </c>
      <c r="I59" s="137">
        <f t="shared" si="5"/>
        <v>2</v>
      </c>
      <c r="J59" s="137">
        <f t="shared" si="5"/>
        <v>2</v>
      </c>
    </row>
    <row r="60" spans="1:256" s="40" customFormat="1" ht="19.5">
      <c r="A60" s="540" t="s">
        <v>300</v>
      </c>
      <c r="B60" s="227" t="s">
        <v>126</v>
      </c>
      <c r="C60" s="8" t="s">
        <v>127</v>
      </c>
      <c r="D60" s="8">
        <v>13</v>
      </c>
      <c r="E60" s="228" t="s">
        <v>366</v>
      </c>
      <c r="F60" s="229" t="s">
        <v>367</v>
      </c>
      <c r="G60" s="8"/>
      <c r="H60" s="230">
        <f>SUM(H61:H61)</f>
        <v>2</v>
      </c>
      <c r="I60" s="230">
        <f>SUM(I61:I61)</f>
        <v>2</v>
      </c>
      <c r="J60" s="230">
        <f>SUM(J61:J61)</f>
        <v>2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s="40" customFormat="1" ht="33">
      <c r="A61" s="539" t="s">
        <v>354</v>
      </c>
      <c r="B61" s="8" t="s">
        <v>126</v>
      </c>
      <c r="C61" s="8" t="s">
        <v>127</v>
      </c>
      <c r="D61" s="8">
        <v>13</v>
      </c>
      <c r="E61" s="228" t="s">
        <v>366</v>
      </c>
      <c r="F61" s="229" t="s">
        <v>367</v>
      </c>
      <c r="G61" s="8" t="s">
        <v>136</v>
      </c>
      <c r="H61" s="230">
        <v>2</v>
      </c>
      <c r="I61" s="230">
        <v>2</v>
      </c>
      <c r="J61" s="230">
        <v>2</v>
      </c>
      <c r="K61" s="42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s="40" customFormat="1" ht="19.5">
      <c r="A62" s="537" t="s">
        <v>256</v>
      </c>
      <c r="B62" s="8" t="s">
        <v>126</v>
      </c>
      <c r="C62" s="8" t="s">
        <v>127</v>
      </c>
      <c r="D62" s="264" t="s">
        <v>196</v>
      </c>
      <c r="E62" s="228" t="s">
        <v>353</v>
      </c>
      <c r="F62" s="229" t="s">
        <v>349</v>
      </c>
      <c r="G62" s="342"/>
      <c r="H62" s="230">
        <f>H63</f>
        <v>0</v>
      </c>
      <c r="I62" s="230">
        <f>I63</f>
        <v>0</v>
      </c>
      <c r="J62" s="230">
        <f>J63</f>
        <v>0</v>
      </c>
      <c r="K62" s="42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pans="1:256" s="40" customFormat="1" ht="33" customHeight="1">
      <c r="A63" s="616" t="s">
        <v>356</v>
      </c>
      <c r="B63" s="8" t="s">
        <v>126</v>
      </c>
      <c r="C63" s="8" t="s">
        <v>127</v>
      </c>
      <c r="D63" s="264" t="s">
        <v>196</v>
      </c>
      <c r="E63" s="228" t="s">
        <v>353</v>
      </c>
      <c r="F63" s="229" t="s">
        <v>355</v>
      </c>
      <c r="G63" s="342"/>
      <c r="H63" s="230">
        <f>H64+H65</f>
        <v>0</v>
      </c>
      <c r="I63" s="230">
        <f>I64+I65</f>
        <v>0</v>
      </c>
      <c r="J63" s="230">
        <f>J64+J65</f>
        <v>0</v>
      </c>
      <c r="K63" s="42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s="40" customFormat="1" ht="59.25" customHeight="1">
      <c r="A64" s="538" t="s">
        <v>134</v>
      </c>
      <c r="B64" s="8" t="s">
        <v>126</v>
      </c>
      <c r="C64" s="8" t="s">
        <v>127</v>
      </c>
      <c r="D64" s="264" t="s">
        <v>196</v>
      </c>
      <c r="E64" s="228" t="s">
        <v>353</v>
      </c>
      <c r="F64" s="229" t="s">
        <v>355</v>
      </c>
      <c r="G64" s="342" t="s">
        <v>129</v>
      </c>
      <c r="H64" s="230"/>
      <c r="I64" s="230"/>
      <c r="J64" s="230"/>
      <c r="K64" s="42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s="40" customFormat="1" ht="0.75" customHeight="1">
      <c r="A65" s="539" t="s">
        <v>354</v>
      </c>
      <c r="B65" s="341" t="s">
        <v>126</v>
      </c>
      <c r="C65" s="8" t="s">
        <v>127</v>
      </c>
      <c r="D65" s="264" t="s">
        <v>196</v>
      </c>
      <c r="E65" s="228" t="s">
        <v>353</v>
      </c>
      <c r="F65" s="229" t="s">
        <v>355</v>
      </c>
      <c r="G65" s="342" t="s">
        <v>136</v>
      </c>
      <c r="H65" s="230"/>
      <c r="I65" s="230"/>
      <c r="J65" s="230"/>
      <c r="K65" s="42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10" s="29" customFormat="1" ht="18.75">
      <c r="A66" s="555" t="s">
        <v>198</v>
      </c>
      <c r="B66" s="180" t="s">
        <v>126</v>
      </c>
      <c r="C66" s="181" t="s">
        <v>128</v>
      </c>
      <c r="D66" s="182"/>
      <c r="E66" s="183"/>
      <c r="F66" s="184"/>
      <c r="G66" s="185"/>
      <c r="H66" s="92">
        <f>+H67</f>
        <v>138.038</v>
      </c>
      <c r="I66" s="92">
        <f>+I67</f>
        <v>138.038</v>
      </c>
      <c r="J66" s="92">
        <f>+J67</f>
        <v>138.038</v>
      </c>
    </row>
    <row r="67" spans="1:10" s="29" customFormat="1" ht="18.75">
      <c r="A67" s="555" t="s">
        <v>199</v>
      </c>
      <c r="B67" s="93" t="s">
        <v>126</v>
      </c>
      <c r="C67" s="181" t="s">
        <v>128</v>
      </c>
      <c r="D67" s="181" t="s">
        <v>200</v>
      </c>
      <c r="E67" s="186"/>
      <c r="F67" s="187"/>
      <c r="G67" s="181"/>
      <c r="H67" s="92">
        <f aca="true" t="shared" si="6" ref="H67:J69">H68</f>
        <v>138.038</v>
      </c>
      <c r="I67" s="92">
        <f t="shared" si="6"/>
        <v>138.038</v>
      </c>
      <c r="J67" s="92">
        <f t="shared" si="6"/>
        <v>138.038</v>
      </c>
    </row>
    <row r="68" spans="1:10" s="39" customFormat="1" ht="18.75">
      <c r="A68" s="553" t="s">
        <v>265</v>
      </c>
      <c r="B68" s="96" t="s">
        <v>126</v>
      </c>
      <c r="C68" s="173" t="s">
        <v>128</v>
      </c>
      <c r="D68" s="173" t="s">
        <v>200</v>
      </c>
      <c r="E68" s="174" t="s">
        <v>359</v>
      </c>
      <c r="F68" s="145" t="s">
        <v>349</v>
      </c>
      <c r="G68" s="175"/>
      <c r="H68" s="92">
        <f t="shared" si="6"/>
        <v>138.038</v>
      </c>
      <c r="I68" s="92">
        <f t="shared" si="6"/>
        <v>138.038</v>
      </c>
      <c r="J68" s="92">
        <f t="shared" si="6"/>
        <v>138.038</v>
      </c>
    </row>
    <row r="69" spans="1:10" s="29" customFormat="1" ht="18.75">
      <c r="A69" s="554" t="s">
        <v>267</v>
      </c>
      <c r="B69" s="104" t="s">
        <v>126</v>
      </c>
      <c r="C69" s="123" t="s">
        <v>128</v>
      </c>
      <c r="D69" s="123" t="s">
        <v>200</v>
      </c>
      <c r="E69" s="177" t="s">
        <v>366</v>
      </c>
      <c r="F69" s="166" t="s">
        <v>349</v>
      </c>
      <c r="G69" s="178"/>
      <c r="H69" s="137">
        <f t="shared" si="6"/>
        <v>138.038</v>
      </c>
      <c r="I69" s="137">
        <f t="shared" si="6"/>
        <v>138.038</v>
      </c>
      <c r="J69" s="137">
        <f t="shared" si="6"/>
        <v>138.038</v>
      </c>
    </row>
    <row r="70" spans="1:10" s="29" customFormat="1" ht="33">
      <c r="A70" s="554" t="s">
        <v>268</v>
      </c>
      <c r="B70" s="104" t="s">
        <v>126</v>
      </c>
      <c r="C70" s="188" t="s">
        <v>128</v>
      </c>
      <c r="D70" s="188" t="s">
        <v>200</v>
      </c>
      <c r="E70" s="177" t="s">
        <v>366</v>
      </c>
      <c r="F70" s="166" t="s">
        <v>370</v>
      </c>
      <c r="G70" s="188"/>
      <c r="H70" s="137">
        <f>SUM(H71:H72)</f>
        <v>138.038</v>
      </c>
      <c r="I70" s="137">
        <f>SUM(I71:I72)</f>
        <v>138.038</v>
      </c>
      <c r="J70" s="137">
        <f>SUM(J71:J72)</f>
        <v>138.038</v>
      </c>
    </row>
    <row r="71" spans="1:10" s="29" customFormat="1" ht="39.75" customHeight="1">
      <c r="A71" s="538" t="s">
        <v>134</v>
      </c>
      <c r="B71" s="88" t="s">
        <v>126</v>
      </c>
      <c r="C71" s="88" t="s">
        <v>128</v>
      </c>
      <c r="D71" s="88" t="s">
        <v>200</v>
      </c>
      <c r="E71" s="177" t="s">
        <v>366</v>
      </c>
      <c r="F71" s="231" t="s">
        <v>370</v>
      </c>
      <c r="G71" s="88" t="s">
        <v>129</v>
      </c>
      <c r="H71" s="43">
        <v>138.038</v>
      </c>
      <c r="I71" s="43">
        <v>138.038</v>
      </c>
      <c r="J71" s="43">
        <v>138.038</v>
      </c>
    </row>
    <row r="72" spans="1:10" s="29" customFormat="1" ht="21.75" customHeight="1" hidden="1">
      <c r="A72" s="539" t="s">
        <v>354</v>
      </c>
      <c r="B72" s="88" t="s">
        <v>126</v>
      </c>
      <c r="C72" s="88" t="s">
        <v>128</v>
      </c>
      <c r="D72" s="88" t="s">
        <v>200</v>
      </c>
      <c r="E72" s="177" t="s">
        <v>366</v>
      </c>
      <c r="F72" s="231" t="s">
        <v>370</v>
      </c>
      <c r="G72" s="88" t="s">
        <v>136</v>
      </c>
      <c r="H72" s="43"/>
      <c r="I72" s="43"/>
      <c r="J72" s="43"/>
    </row>
    <row r="73" spans="1:10" s="44" customFormat="1" ht="33">
      <c r="A73" s="534" t="s">
        <v>201</v>
      </c>
      <c r="B73" s="180" t="s">
        <v>126</v>
      </c>
      <c r="C73" s="189" t="s">
        <v>200</v>
      </c>
      <c r="D73" s="189"/>
      <c r="E73" s="183"/>
      <c r="F73" s="184"/>
      <c r="G73" s="189"/>
      <c r="H73" s="190">
        <f>+H74+H84</f>
        <v>5</v>
      </c>
      <c r="I73" s="190">
        <f>+I74+I84</f>
        <v>5</v>
      </c>
      <c r="J73" s="190">
        <f>+J74+J84</f>
        <v>5</v>
      </c>
    </row>
    <row r="74" spans="1:10" s="44" customFormat="1" ht="18.75">
      <c r="A74" s="556" t="s">
        <v>294</v>
      </c>
      <c r="B74" s="93" t="s">
        <v>126</v>
      </c>
      <c r="C74" s="189" t="s">
        <v>200</v>
      </c>
      <c r="D74" s="189" t="s">
        <v>221</v>
      </c>
      <c r="E74" s="186"/>
      <c r="F74" s="187"/>
      <c r="G74" s="89"/>
      <c r="H74" s="92">
        <f>H75</f>
        <v>5</v>
      </c>
      <c r="I74" s="92">
        <f>I75</f>
        <v>5</v>
      </c>
      <c r="J74" s="92">
        <f>J75</f>
        <v>5</v>
      </c>
    </row>
    <row r="75" spans="1:10" s="45" customFormat="1" ht="69" customHeight="1">
      <c r="A75" s="557" t="s">
        <v>70</v>
      </c>
      <c r="B75" s="233" t="s">
        <v>126</v>
      </c>
      <c r="C75" s="234" t="s">
        <v>200</v>
      </c>
      <c r="D75" s="234" t="s">
        <v>221</v>
      </c>
      <c r="E75" s="174" t="s">
        <v>371</v>
      </c>
      <c r="F75" s="145" t="s">
        <v>349</v>
      </c>
      <c r="G75" s="93"/>
      <c r="H75" s="119">
        <f>H80+H76</f>
        <v>5</v>
      </c>
      <c r="I75" s="119">
        <f>I80+I76</f>
        <v>5</v>
      </c>
      <c r="J75" s="119">
        <f>J80+J76</f>
        <v>5</v>
      </c>
    </row>
    <row r="76" spans="1:10" s="44" customFormat="1" ht="63.75">
      <c r="A76" s="714" t="s">
        <v>646</v>
      </c>
      <c r="B76" s="227" t="s">
        <v>126</v>
      </c>
      <c r="C76" s="8" t="s">
        <v>200</v>
      </c>
      <c r="D76" s="8" t="s">
        <v>221</v>
      </c>
      <c r="E76" s="177" t="s">
        <v>372</v>
      </c>
      <c r="F76" s="166" t="s">
        <v>349</v>
      </c>
      <c r="G76" s="88"/>
      <c r="H76" s="43">
        <f aca="true" t="shared" si="7" ref="H76:J77">H77</f>
        <v>5</v>
      </c>
      <c r="I76" s="43">
        <f t="shared" si="7"/>
        <v>5</v>
      </c>
      <c r="J76" s="43">
        <f t="shared" si="7"/>
        <v>5</v>
      </c>
    </row>
    <row r="77" spans="1:10" s="44" customFormat="1" ht="33">
      <c r="A77" s="558" t="s">
        <v>540</v>
      </c>
      <c r="B77" s="227" t="s">
        <v>126</v>
      </c>
      <c r="C77" s="8" t="s">
        <v>200</v>
      </c>
      <c r="D77" s="8" t="s">
        <v>221</v>
      </c>
      <c r="E77" s="177" t="s">
        <v>374</v>
      </c>
      <c r="F77" s="166" t="s">
        <v>349</v>
      </c>
      <c r="G77" s="88"/>
      <c r="H77" s="43">
        <f t="shared" si="7"/>
        <v>5</v>
      </c>
      <c r="I77" s="43">
        <f t="shared" si="7"/>
        <v>5</v>
      </c>
      <c r="J77" s="43">
        <f t="shared" si="7"/>
        <v>5</v>
      </c>
    </row>
    <row r="78" spans="1:10" s="29" customFormat="1" ht="35.25" customHeight="1">
      <c r="A78" s="617" t="s">
        <v>424</v>
      </c>
      <c r="B78" s="104" t="s">
        <v>126</v>
      </c>
      <c r="C78" s="191" t="s">
        <v>200</v>
      </c>
      <c r="D78" s="191" t="s">
        <v>221</v>
      </c>
      <c r="E78" s="177" t="s">
        <v>374</v>
      </c>
      <c r="F78" s="166" t="s">
        <v>375</v>
      </c>
      <c r="G78" s="88"/>
      <c r="H78" s="137">
        <f>+H79</f>
        <v>5</v>
      </c>
      <c r="I78" s="137">
        <f>+I79</f>
        <v>5</v>
      </c>
      <c r="J78" s="137">
        <f>+J79</f>
        <v>5</v>
      </c>
    </row>
    <row r="79" spans="1:10" s="29" customFormat="1" ht="37.5" customHeight="1">
      <c r="A79" s="539" t="s">
        <v>354</v>
      </c>
      <c r="B79" s="8" t="s">
        <v>126</v>
      </c>
      <c r="C79" s="235" t="s">
        <v>200</v>
      </c>
      <c r="D79" s="235" t="s">
        <v>221</v>
      </c>
      <c r="E79" s="177" t="s">
        <v>374</v>
      </c>
      <c r="F79" s="166" t="s">
        <v>375</v>
      </c>
      <c r="G79" s="88" t="s">
        <v>136</v>
      </c>
      <c r="H79" s="43">
        <v>5</v>
      </c>
      <c r="I79" s="43">
        <v>5</v>
      </c>
      <c r="J79" s="43">
        <v>5</v>
      </c>
    </row>
    <row r="80" spans="1:10" s="29" customFormat="1" ht="82.5" hidden="1">
      <c r="A80" s="560" t="s">
        <v>541</v>
      </c>
      <c r="B80" s="274" t="s">
        <v>126</v>
      </c>
      <c r="C80" s="279" t="s">
        <v>200</v>
      </c>
      <c r="D80" s="279" t="s">
        <v>221</v>
      </c>
      <c r="E80" s="741" t="s">
        <v>377</v>
      </c>
      <c r="F80" s="742"/>
      <c r="G80" s="274"/>
      <c r="H80" s="280">
        <f aca="true" t="shared" si="8" ref="H80:J82">H81</f>
        <v>0</v>
      </c>
      <c r="I80" s="280">
        <f t="shared" si="8"/>
        <v>0</v>
      </c>
      <c r="J80" s="280">
        <f t="shared" si="8"/>
        <v>0</v>
      </c>
    </row>
    <row r="81" spans="1:10" s="29" customFormat="1" ht="49.5" hidden="1">
      <c r="A81" s="561" t="s">
        <v>373</v>
      </c>
      <c r="B81" s="274" t="s">
        <v>126</v>
      </c>
      <c r="C81" s="279" t="s">
        <v>200</v>
      </c>
      <c r="D81" s="279" t="s">
        <v>221</v>
      </c>
      <c r="E81" s="323" t="s">
        <v>378</v>
      </c>
      <c r="F81" s="324" t="s">
        <v>349</v>
      </c>
      <c r="G81" s="274"/>
      <c r="H81" s="280">
        <f t="shared" si="8"/>
        <v>0</v>
      </c>
      <c r="I81" s="280">
        <f t="shared" si="8"/>
        <v>0</v>
      </c>
      <c r="J81" s="280">
        <f t="shared" si="8"/>
        <v>0</v>
      </c>
    </row>
    <row r="82" spans="1:10" s="29" customFormat="1" ht="33" hidden="1">
      <c r="A82" s="562" t="s">
        <v>324</v>
      </c>
      <c r="B82" s="274" t="s">
        <v>126</v>
      </c>
      <c r="C82" s="279" t="s">
        <v>200</v>
      </c>
      <c r="D82" s="279" t="s">
        <v>221</v>
      </c>
      <c r="E82" s="788" t="s">
        <v>379</v>
      </c>
      <c r="F82" s="789"/>
      <c r="G82" s="274"/>
      <c r="H82" s="280">
        <f t="shared" si="8"/>
        <v>0</v>
      </c>
      <c r="I82" s="280">
        <f t="shared" si="8"/>
        <v>0</v>
      </c>
      <c r="J82" s="280">
        <f t="shared" si="8"/>
        <v>0</v>
      </c>
    </row>
    <row r="83" spans="1:10" s="29" customFormat="1" ht="33" hidden="1">
      <c r="A83" s="539" t="s">
        <v>354</v>
      </c>
      <c r="B83" s="274" t="s">
        <v>126</v>
      </c>
      <c r="C83" s="279" t="s">
        <v>200</v>
      </c>
      <c r="D83" s="279" t="s">
        <v>221</v>
      </c>
      <c r="E83" s="741" t="s">
        <v>379</v>
      </c>
      <c r="F83" s="742"/>
      <c r="G83" s="274" t="s">
        <v>136</v>
      </c>
      <c r="H83" s="280"/>
      <c r="I83" s="280"/>
      <c r="J83" s="280"/>
    </row>
    <row r="84" spans="1:10" s="39" customFormat="1" ht="33" hidden="1">
      <c r="A84" s="563" t="s">
        <v>202</v>
      </c>
      <c r="B84" s="93" t="s">
        <v>126</v>
      </c>
      <c r="C84" s="181" t="s">
        <v>200</v>
      </c>
      <c r="D84" s="181">
        <v>14</v>
      </c>
      <c r="E84" s="186"/>
      <c r="F84" s="187"/>
      <c r="G84" s="181"/>
      <c r="H84" s="92">
        <f aca="true" t="shared" si="9" ref="H84:J85">+H85</f>
        <v>0</v>
      </c>
      <c r="I84" s="92">
        <f t="shared" si="9"/>
        <v>0</v>
      </c>
      <c r="J84" s="92">
        <f t="shared" si="9"/>
        <v>0</v>
      </c>
    </row>
    <row r="85" spans="1:10" s="39" customFormat="1" ht="66" hidden="1">
      <c r="A85" s="564" t="s">
        <v>149</v>
      </c>
      <c r="B85" s="96" t="s">
        <v>126</v>
      </c>
      <c r="C85" s="181" t="s">
        <v>200</v>
      </c>
      <c r="D85" s="181">
        <v>14</v>
      </c>
      <c r="E85" s="174" t="s">
        <v>150</v>
      </c>
      <c r="F85" s="145" t="s">
        <v>349</v>
      </c>
      <c r="G85" s="181"/>
      <c r="H85" s="92">
        <f t="shared" si="9"/>
        <v>0</v>
      </c>
      <c r="I85" s="92">
        <f t="shared" si="9"/>
        <v>0</v>
      </c>
      <c r="J85" s="92">
        <f t="shared" si="9"/>
        <v>0</v>
      </c>
    </row>
    <row r="86" spans="1:10" s="29" customFormat="1" ht="82.5" hidden="1">
      <c r="A86" s="565" t="s">
        <v>151</v>
      </c>
      <c r="B86" s="104" t="s">
        <v>126</v>
      </c>
      <c r="C86" s="195" t="s">
        <v>200</v>
      </c>
      <c r="D86" s="195" t="s">
        <v>203</v>
      </c>
      <c r="E86" s="177" t="s">
        <v>152</v>
      </c>
      <c r="F86" s="166" t="s">
        <v>349</v>
      </c>
      <c r="G86" s="195"/>
      <c r="H86" s="137">
        <f aca="true" t="shared" si="10" ref="H86:J88">H87</f>
        <v>0</v>
      </c>
      <c r="I86" s="137">
        <f t="shared" si="10"/>
        <v>0</v>
      </c>
      <c r="J86" s="137">
        <f t="shared" si="10"/>
        <v>0</v>
      </c>
    </row>
    <row r="87" spans="1:11" s="29" customFormat="1" ht="37.5" hidden="1">
      <c r="A87" s="566" t="s">
        <v>153</v>
      </c>
      <c r="B87" s="104" t="s">
        <v>126</v>
      </c>
      <c r="C87" s="195" t="s">
        <v>200</v>
      </c>
      <c r="D87" s="195" t="s">
        <v>203</v>
      </c>
      <c r="E87" s="177" t="s">
        <v>382</v>
      </c>
      <c r="F87" s="166" t="s">
        <v>349</v>
      </c>
      <c r="G87" s="195"/>
      <c r="H87" s="137">
        <f t="shared" si="10"/>
        <v>0</v>
      </c>
      <c r="I87" s="137">
        <f t="shared" si="10"/>
        <v>0</v>
      </c>
      <c r="J87" s="137">
        <f t="shared" si="10"/>
        <v>0</v>
      </c>
      <c r="K87" s="29" t="s">
        <v>380</v>
      </c>
    </row>
    <row r="88" spans="1:10" s="29" customFormat="1" ht="42.75" customHeight="1" hidden="1">
      <c r="A88" s="554" t="s">
        <v>241</v>
      </c>
      <c r="B88" s="104" t="s">
        <v>126</v>
      </c>
      <c r="C88" s="188" t="s">
        <v>200</v>
      </c>
      <c r="D88" s="188">
        <v>14</v>
      </c>
      <c r="E88" s="177" t="s">
        <v>382</v>
      </c>
      <c r="F88" s="166" t="s">
        <v>381</v>
      </c>
      <c r="G88" s="88"/>
      <c r="H88" s="137">
        <f t="shared" si="10"/>
        <v>0</v>
      </c>
      <c r="I88" s="137">
        <f t="shared" si="10"/>
        <v>0</v>
      </c>
      <c r="J88" s="137">
        <f t="shared" si="10"/>
        <v>0</v>
      </c>
    </row>
    <row r="89" spans="1:10" s="29" customFormat="1" ht="33" hidden="1">
      <c r="A89" s="539" t="s">
        <v>354</v>
      </c>
      <c r="B89" s="88" t="s">
        <v>126</v>
      </c>
      <c r="C89" s="188" t="s">
        <v>200</v>
      </c>
      <c r="D89" s="188">
        <v>14</v>
      </c>
      <c r="E89" s="196" t="s">
        <v>382</v>
      </c>
      <c r="F89" s="135" t="s">
        <v>381</v>
      </c>
      <c r="G89" s="88" t="s">
        <v>136</v>
      </c>
      <c r="H89" s="43"/>
      <c r="I89" s="43"/>
      <c r="J89" s="43"/>
    </row>
    <row r="90" spans="1:10" s="29" customFormat="1" ht="31.5" customHeight="1">
      <c r="A90" s="535" t="s">
        <v>204</v>
      </c>
      <c r="B90" s="180" t="s">
        <v>126</v>
      </c>
      <c r="C90" s="89" t="s">
        <v>133</v>
      </c>
      <c r="D90" s="197"/>
      <c r="E90" s="197"/>
      <c r="F90" s="198"/>
      <c r="G90" s="91"/>
      <c r="H90" s="92">
        <f>H91+H104</f>
        <v>10</v>
      </c>
      <c r="I90" s="92">
        <f>I91+I104</f>
        <v>5</v>
      </c>
      <c r="J90" s="92">
        <f>J91+J104</f>
        <v>5</v>
      </c>
    </row>
    <row r="91" spans="1:10" s="29" customFormat="1" ht="3" customHeight="1">
      <c r="A91" s="535" t="s">
        <v>304</v>
      </c>
      <c r="B91" s="256" t="s">
        <v>126</v>
      </c>
      <c r="C91" s="89" t="s">
        <v>133</v>
      </c>
      <c r="D91" s="90" t="s">
        <v>303</v>
      </c>
      <c r="E91" s="90"/>
      <c r="F91" s="91"/>
      <c r="G91" s="91"/>
      <c r="H91" s="92">
        <f>H92</f>
        <v>0</v>
      </c>
      <c r="I91" s="92">
        <f>I92</f>
        <v>0</v>
      </c>
      <c r="J91" s="92">
        <f>J92</f>
        <v>0</v>
      </c>
    </row>
    <row r="92" spans="1:10" s="29" customFormat="1" ht="46.5" customHeight="1" hidden="1">
      <c r="A92" s="564" t="s">
        <v>71</v>
      </c>
      <c r="B92" s="256" t="s">
        <v>126</v>
      </c>
      <c r="C92" s="89" t="s">
        <v>133</v>
      </c>
      <c r="D92" s="90" t="s">
        <v>303</v>
      </c>
      <c r="E92" s="90" t="s">
        <v>386</v>
      </c>
      <c r="F92" s="91" t="s">
        <v>349</v>
      </c>
      <c r="G92" s="91"/>
      <c r="H92" s="92">
        <f>H93+H100</f>
        <v>0</v>
      </c>
      <c r="I92" s="92">
        <f>I93+I100</f>
        <v>0</v>
      </c>
      <c r="J92" s="92">
        <f>J93+J100</f>
        <v>0</v>
      </c>
    </row>
    <row r="93" spans="1:10" s="29" customFormat="1" ht="54.75" customHeight="1" hidden="1">
      <c r="A93" s="567" t="s">
        <v>72</v>
      </c>
      <c r="B93" s="256" t="s">
        <v>126</v>
      </c>
      <c r="C93" s="89" t="s">
        <v>133</v>
      </c>
      <c r="D93" s="90" t="s">
        <v>303</v>
      </c>
      <c r="E93" s="90" t="s">
        <v>385</v>
      </c>
      <c r="F93" s="91" t="s">
        <v>349</v>
      </c>
      <c r="G93" s="91"/>
      <c r="H93" s="92">
        <f>H95</f>
        <v>0</v>
      </c>
      <c r="I93" s="92">
        <f>I95</f>
        <v>0</v>
      </c>
      <c r="J93" s="92">
        <f>J95</f>
        <v>0</v>
      </c>
    </row>
    <row r="94" spans="1:10" s="29" customFormat="1" ht="33" hidden="1">
      <c r="A94" s="558" t="s">
        <v>406</v>
      </c>
      <c r="B94" s="256" t="s">
        <v>126</v>
      </c>
      <c r="C94" s="89" t="s">
        <v>133</v>
      </c>
      <c r="D94" s="90" t="s">
        <v>303</v>
      </c>
      <c r="E94" s="90" t="s">
        <v>383</v>
      </c>
      <c r="F94" s="91" t="s">
        <v>349</v>
      </c>
      <c r="G94" s="91"/>
      <c r="H94" s="92">
        <f aca="true" t="shared" si="11" ref="H94:J95">H95</f>
        <v>0</v>
      </c>
      <c r="I94" s="92">
        <f t="shared" si="11"/>
        <v>0</v>
      </c>
      <c r="J94" s="92">
        <f t="shared" si="11"/>
        <v>0</v>
      </c>
    </row>
    <row r="95" spans="1:10" s="29" customFormat="1" ht="34.5" customHeight="1" hidden="1">
      <c r="A95" s="568" t="s">
        <v>542</v>
      </c>
      <c r="B95" s="256" t="s">
        <v>126</v>
      </c>
      <c r="C95" s="89" t="s">
        <v>133</v>
      </c>
      <c r="D95" s="90" t="s">
        <v>303</v>
      </c>
      <c r="E95" s="90" t="s">
        <v>383</v>
      </c>
      <c r="F95" s="91" t="s">
        <v>388</v>
      </c>
      <c r="G95" s="91"/>
      <c r="H95" s="92">
        <f t="shared" si="11"/>
        <v>0</v>
      </c>
      <c r="I95" s="92">
        <f t="shared" si="11"/>
        <v>0</v>
      </c>
      <c r="J95" s="92">
        <f t="shared" si="11"/>
        <v>0</v>
      </c>
    </row>
    <row r="96" spans="1:10" s="29" customFormat="1" ht="33" hidden="1">
      <c r="A96" s="539" t="s">
        <v>354</v>
      </c>
      <c r="B96" s="256" t="s">
        <v>126</v>
      </c>
      <c r="C96" s="89" t="s">
        <v>133</v>
      </c>
      <c r="D96" s="90" t="s">
        <v>303</v>
      </c>
      <c r="E96" s="90" t="s">
        <v>383</v>
      </c>
      <c r="F96" s="91" t="s">
        <v>388</v>
      </c>
      <c r="G96" s="91" t="s">
        <v>136</v>
      </c>
      <c r="H96" s="92"/>
      <c r="I96" s="92"/>
      <c r="J96" s="92"/>
    </row>
    <row r="97" spans="1:10" s="29" customFormat="1" ht="26.25" customHeight="1" hidden="1">
      <c r="A97" s="561" t="s">
        <v>407</v>
      </c>
      <c r="B97" s="256" t="s">
        <v>126</v>
      </c>
      <c r="C97" s="89" t="s">
        <v>133</v>
      </c>
      <c r="D97" s="90" t="s">
        <v>303</v>
      </c>
      <c r="E97" s="90" t="s">
        <v>387</v>
      </c>
      <c r="F97" s="91" t="s">
        <v>349</v>
      </c>
      <c r="G97" s="91"/>
      <c r="H97" s="92">
        <f aca="true" t="shared" si="12" ref="H97:J98">H98</f>
        <v>0</v>
      </c>
      <c r="I97" s="92">
        <f t="shared" si="12"/>
        <v>0</v>
      </c>
      <c r="J97" s="92">
        <f t="shared" si="12"/>
        <v>0</v>
      </c>
    </row>
    <row r="98" spans="1:10" s="29" customFormat="1" ht="33" hidden="1">
      <c r="A98" s="568" t="s">
        <v>543</v>
      </c>
      <c r="B98" s="256" t="s">
        <v>126</v>
      </c>
      <c r="C98" s="89" t="s">
        <v>133</v>
      </c>
      <c r="D98" s="90" t="s">
        <v>303</v>
      </c>
      <c r="E98" s="90" t="s">
        <v>387</v>
      </c>
      <c r="F98" s="91" t="s">
        <v>384</v>
      </c>
      <c r="G98" s="91"/>
      <c r="H98" s="92">
        <f t="shared" si="12"/>
        <v>0</v>
      </c>
      <c r="I98" s="92">
        <f t="shared" si="12"/>
        <v>0</v>
      </c>
      <c r="J98" s="92">
        <f t="shared" si="12"/>
        <v>0</v>
      </c>
    </row>
    <row r="99" spans="1:10" s="29" customFormat="1" ht="18.75" hidden="1">
      <c r="A99" s="539" t="s">
        <v>302</v>
      </c>
      <c r="B99" s="256" t="s">
        <v>126</v>
      </c>
      <c r="C99" s="89" t="s">
        <v>133</v>
      </c>
      <c r="D99" s="90" t="s">
        <v>303</v>
      </c>
      <c r="E99" s="90" t="s">
        <v>385</v>
      </c>
      <c r="F99" s="91" t="s">
        <v>384</v>
      </c>
      <c r="G99" s="91" t="s">
        <v>301</v>
      </c>
      <c r="H99" s="92"/>
      <c r="I99" s="92"/>
      <c r="J99" s="92"/>
    </row>
    <row r="100" spans="1:10" s="29" customFormat="1" ht="52.5" customHeight="1" hidden="1">
      <c r="A100" s="569" t="s">
        <v>544</v>
      </c>
      <c r="B100" s="256" t="s">
        <v>126</v>
      </c>
      <c r="C100" s="89" t="s">
        <v>133</v>
      </c>
      <c r="D100" s="90" t="s">
        <v>303</v>
      </c>
      <c r="E100" s="782" t="s">
        <v>389</v>
      </c>
      <c r="F100" s="783"/>
      <c r="G100" s="91"/>
      <c r="H100" s="92">
        <f>H102</f>
        <v>0</v>
      </c>
      <c r="I100" s="92">
        <f>I102</f>
        <v>0</v>
      </c>
      <c r="J100" s="92">
        <f>J102</f>
        <v>0</v>
      </c>
    </row>
    <row r="101" spans="1:11" s="29" customFormat="1" ht="52.5" customHeight="1" hidden="1">
      <c r="A101" s="570" t="s">
        <v>154</v>
      </c>
      <c r="B101" s="256" t="s">
        <v>126</v>
      </c>
      <c r="C101" s="89" t="s">
        <v>133</v>
      </c>
      <c r="D101" s="90" t="s">
        <v>303</v>
      </c>
      <c r="E101" s="90" t="s">
        <v>391</v>
      </c>
      <c r="F101" s="145" t="s">
        <v>349</v>
      </c>
      <c r="G101" s="91"/>
      <c r="H101" s="92">
        <f aca="true" t="shared" si="13" ref="H101:J102">H102</f>
        <v>0</v>
      </c>
      <c r="I101" s="92">
        <f t="shared" si="13"/>
        <v>0</v>
      </c>
      <c r="J101" s="92">
        <f t="shared" si="13"/>
        <v>0</v>
      </c>
      <c r="K101" s="330" t="s">
        <v>392</v>
      </c>
    </row>
    <row r="102" spans="1:10" s="29" customFormat="1" ht="33" hidden="1">
      <c r="A102" s="571" t="s">
        <v>325</v>
      </c>
      <c r="B102" s="256" t="s">
        <v>126</v>
      </c>
      <c r="C102" s="89" t="s">
        <v>133</v>
      </c>
      <c r="D102" s="90" t="s">
        <v>303</v>
      </c>
      <c r="E102" s="782" t="s">
        <v>390</v>
      </c>
      <c r="F102" s="783"/>
      <c r="G102" s="91"/>
      <c r="H102" s="92">
        <f t="shared" si="13"/>
        <v>0</v>
      </c>
      <c r="I102" s="92">
        <f t="shared" si="13"/>
        <v>0</v>
      </c>
      <c r="J102" s="92">
        <f t="shared" si="13"/>
        <v>0</v>
      </c>
    </row>
    <row r="103" spans="1:10" s="29" customFormat="1" ht="33" hidden="1">
      <c r="A103" s="539" t="s">
        <v>354</v>
      </c>
      <c r="B103" s="256" t="s">
        <v>126</v>
      </c>
      <c r="C103" s="89" t="s">
        <v>133</v>
      </c>
      <c r="D103" s="90" t="s">
        <v>303</v>
      </c>
      <c r="E103" s="782" t="s">
        <v>390</v>
      </c>
      <c r="F103" s="783"/>
      <c r="G103" s="91" t="s">
        <v>136</v>
      </c>
      <c r="H103" s="92"/>
      <c r="I103" s="92"/>
      <c r="J103" s="92"/>
    </row>
    <row r="104" spans="1:10" s="29" customFormat="1" ht="21" customHeight="1">
      <c r="A104" s="541" t="s">
        <v>205</v>
      </c>
      <c r="B104" s="93" t="s">
        <v>126</v>
      </c>
      <c r="C104" s="93" t="s">
        <v>133</v>
      </c>
      <c r="D104" s="116">
        <v>12</v>
      </c>
      <c r="E104" s="144"/>
      <c r="F104" s="145"/>
      <c r="G104" s="118"/>
      <c r="H104" s="119">
        <f>H105+H112+H117+H122+H131+H120</f>
        <v>10</v>
      </c>
      <c r="I104" s="119">
        <f>I105+I112+I117+I122+I131+I120</f>
        <v>5</v>
      </c>
      <c r="J104" s="119">
        <f>J105+J112+J117+J122+J131+J120</f>
        <v>5</v>
      </c>
    </row>
    <row r="105" spans="1:10" s="29" customFormat="1" ht="49.5" hidden="1">
      <c r="A105" s="572" t="s">
        <v>545</v>
      </c>
      <c r="B105" s="284" t="s">
        <v>126</v>
      </c>
      <c r="C105" s="284" t="s">
        <v>133</v>
      </c>
      <c r="D105" s="474" t="s">
        <v>206</v>
      </c>
      <c r="E105" s="778" t="s">
        <v>155</v>
      </c>
      <c r="F105" s="779"/>
      <c r="G105" s="475"/>
      <c r="H105" s="285">
        <f aca="true" t="shared" si="14" ref="H105:J106">H106</f>
        <v>0</v>
      </c>
      <c r="I105" s="285">
        <f t="shared" si="14"/>
        <v>0</v>
      </c>
      <c r="J105" s="285">
        <f t="shared" si="14"/>
        <v>0</v>
      </c>
    </row>
    <row r="106" spans="1:10" s="29" customFormat="1" ht="66" hidden="1">
      <c r="A106" s="573" t="s">
        <v>336</v>
      </c>
      <c r="B106" s="284" t="s">
        <v>126</v>
      </c>
      <c r="C106" s="284" t="s">
        <v>133</v>
      </c>
      <c r="D106" s="474" t="s">
        <v>206</v>
      </c>
      <c r="E106" s="780" t="s">
        <v>156</v>
      </c>
      <c r="F106" s="781"/>
      <c r="G106" s="475"/>
      <c r="H106" s="285">
        <f t="shared" si="14"/>
        <v>0</v>
      </c>
      <c r="I106" s="285">
        <f t="shared" si="14"/>
        <v>0</v>
      </c>
      <c r="J106" s="285">
        <f t="shared" si="14"/>
        <v>0</v>
      </c>
    </row>
    <row r="107" spans="1:10" s="29" customFormat="1" ht="33" hidden="1">
      <c r="A107" s="574" t="s">
        <v>546</v>
      </c>
      <c r="B107" s="284" t="s">
        <v>126</v>
      </c>
      <c r="C107" s="284" t="s">
        <v>133</v>
      </c>
      <c r="D107" s="474" t="s">
        <v>206</v>
      </c>
      <c r="E107" s="780" t="s">
        <v>157</v>
      </c>
      <c r="F107" s="781"/>
      <c r="G107" s="475"/>
      <c r="H107" s="285">
        <f>H108+H110</f>
        <v>0</v>
      </c>
      <c r="I107" s="285">
        <f>I108+I110</f>
        <v>0</v>
      </c>
      <c r="J107" s="285">
        <f>J108+J110</f>
        <v>0</v>
      </c>
    </row>
    <row r="108" spans="1:10" s="29" customFormat="1" ht="18.75" hidden="1">
      <c r="A108" s="548" t="s">
        <v>158</v>
      </c>
      <c r="B108" s="284" t="s">
        <v>126</v>
      </c>
      <c r="C108" s="284" t="s">
        <v>133</v>
      </c>
      <c r="D108" s="474" t="s">
        <v>206</v>
      </c>
      <c r="E108" s="480" t="s">
        <v>159</v>
      </c>
      <c r="F108" s="481" t="s">
        <v>160</v>
      </c>
      <c r="G108" s="475"/>
      <c r="H108" s="285">
        <f>H109</f>
        <v>0</v>
      </c>
      <c r="I108" s="285">
        <f>I109</f>
        <v>0</v>
      </c>
      <c r="J108" s="285">
        <f>J109</f>
        <v>0</v>
      </c>
    </row>
    <row r="109" spans="1:10" s="29" customFormat="1" ht="33" hidden="1">
      <c r="A109" s="539" t="s">
        <v>354</v>
      </c>
      <c r="B109" s="284" t="s">
        <v>126</v>
      </c>
      <c r="C109" s="284" t="s">
        <v>133</v>
      </c>
      <c r="D109" s="474" t="s">
        <v>206</v>
      </c>
      <c r="E109" s="780" t="s">
        <v>161</v>
      </c>
      <c r="F109" s="781"/>
      <c r="G109" s="475" t="s">
        <v>136</v>
      </c>
      <c r="H109" s="285"/>
      <c r="I109" s="285"/>
      <c r="J109" s="285"/>
    </row>
    <row r="110" spans="1:10" s="29" customFormat="1" ht="18.75" hidden="1">
      <c r="A110" s="548" t="s">
        <v>397</v>
      </c>
      <c r="B110" s="284" t="s">
        <v>126</v>
      </c>
      <c r="C110" s="284" t="s">
        <v>133</v>
      </c>
      <c r="D110" s="474" t="s">
        <v>206</v>
      </c>
      <c r="E110" s="480" t="s">
        <v>162</v>
      </c>
      <c r="F110" s="481" t="s">
        <v>163</v>
      </c>
      <c r="G110" s="475"/>
      <c r="H110" s="285">
        <f>H111</f>
        <v>0</v>
      </c>
      <c r="I110" s="285">
        <f>I111</f>
        <v>0</v>
      </c>
      <c r="J110" s="285">
        <f>J111</f>
        <v>0</v>
      </c>
    </row>
    <row r="111" spans="1:10" s="29" customFormat="1" ht="33" hidden="1">
      <c r="A111" s="539" t="s">
        <v>354</v>
      </c>
      <c r="B111" s="284" t="s">
        <v>126</v>
      </c>
      <c r="C111" s="284" t="s">
        <v>133</v>
      </c>
      <c r="D111" s="474" t="s">
        <v>206</v>
      </c>
      <c r="E111" s="477" t="s">
        <v>159</v>
      </c>
      <c r="F111" s="478" t="s">
        <v>163</v>
      </c>
      <c r="G111" s="475" t="s">
        <v>136</v>
      </c>
      <c r="H111" s="285"/>
      <c r="I111" s="285"/>
      <c r="J111" s="285"/>
    </row>
    <row r="112" spans="1:10" s="29" customFormat="1" ht="66" hidden="1">
      <c r="A112" s="541" t="s">
        <v>73</v>
      </c>
      <c r="B112" s="93" t="s">
        <v>126</v>
      </c>
      <c r="C112" s="93" t="s">
        <v>133</v>
      </c>
      <c r="D112" s="116" t="s">
        <v>206</v>
      </c>
      <c r="E112" s="144" t="s">
        <v>408</v>
      </c>
      <c r="F112" s="145" t="s">
        <v>349</v>
      </c>
      <c r="G112" s="118"/>
      <c r="H112" s="119">
        <f aca="true" t="shared" si="15" ref="H112:J115">H113</f>
        <v>5</v>
      </c>
      <c r="I112" s="119">
        <f t="shared" si="15"/>
        <v>0</v>
      </c>
      <c r="J112" s="119">
        <f t="shared" si="15"/>
        <v>0</v>
      </c>
    </row>
    <row r="113" spans="1:10" s="29" customFormat="1" ht="57" customHeight="1" hidden="1">
      <c r="A113" s="538" t="s">
        <v>164</v>
      </c>
      <c r="B113" s="93" t="s">
        <v>126</v>
      </c>
      <c r="C113" s="93" t="s">
        <v>133</v>
      </c>
      <c r="D113" s="116" t="s">
        <v>206</v>
      </c>
      <c r="E113" s="134" t="s">
        <v>409</v>
      </c>
      <c r="F113" s="138" t="s">
        <v>349</v>
      </c>
      <c r="G113" s="118"/>
      <c r="H113" s="119">
        <f t="shared" si="15"/>
        <v>5</v>
      </c>
      <c r="I113" s="119">
        <f t="shared" si="15"/>
        <v>0</v>
      </c>
      <c r="J113" s="119">
        <f t="shared" si="15"/>
        <v>0</v>
      </c>
    </row>
    <row r="114" spans="1:11" s="29" customFormat="1" ht="19.5" customHeight="1" hidden="1">
      <c r="A114" s="558" t="s">
        <v>547</v>
      </c>
      <c r="B114" s="93" t="s">
        <v>126</v>
      </c>
      <c r="C114" s="93" t="s">
        <v>133</v>
      </c>
      <c r="D114" s="116" t="s">
        <v>206</v>
      </c>
      <c r="E114" s="134" t="s">
        <v>394</v>
      </c>
      <c r="F114" s="138" t="s">
        <v>349</v>
      </c>
      <c r="G114" s="118"/>
      <c r="H114" s="119">
        <f t="shared" si="15"/>
        <v>5</v>
      </c>
      <c r="I114" s="119">
        <f t="shared" si="15"/>
        <v>0</v>
      </c>
      <c r="J114" s="119">
        <f t="shared" si="15"/>
        <v>0</v>
      </c>
      <c r="K114" s="330" t="s">
        <v>395</v>
      </c>
    </row>
    <row r="115" spans="1:10" s="29" customFormat="1" ht="18.75" hidden="1">
      <c r="A115" s="575" t="s">
        <v>233</v>
      </c>
      <c r="B115" s="93" t="s">
        <v>126</v>
      </c>
      <c r="C115" s="93" t="s">
        <v>133</v>
      </c>
      <c r="D115" s="116" t="s">
        <v>206</v>
      </c>
      <c r="E115" s="139" t="s">
        <v>394</v>
      </c>
      <c r="F115" s="140" t="s">
        <v>393</v>
      </c>
      <c r="G115" s="118"/>
      <c r="H115" s="119">
        <f t="shared" si="15"/>
        <v>5</v>
      </c>
      <c r="I115" s="119">
        <f t="shared" si="15"/>
        <v>0</v>
      </c>
      <c r="J115" s="119">
        <f t="shared" si="15"/>
        <v>0</v>
      </c>
    </row>
    <row r="116" spans="1:10" s="29" customFormat="1" ht="21" customHeight="1" hidden="1">
      <c r="A116" s="539" t="s">
        <v>354</v>
      </c>
      <c r="B116" s="93" t="s">
        <v>126</v>
      </c>
      <c r="C116" s="93" t="s">
        <v>133</v>
      </c>
      <c r="D116" s="116" t="s">
        <v>206</v>
      </c>
      <c r="E116" s="134" t="s">
        <v>394</v>
      </c>
      <c r="F116" s="142" t="s">
        <v>393</v>
      </c>
      <c r="G116" s="118" t="s">
        <v>136</v>
      </c>
      <c r="H116" s="119">
        <v>5</v>
      </c>
      <c r="I116" s="119"/>
      <c r="J116" s="119"/>
    </row>
    <row r="117" spans="1:10" s="29" customFormat="1" ht="18.75" hidden="1">
      <c r="A117" s="576" t="s">
        <v>267</v>
      </c>
      <c r="B117" s="93" t="s">
        <v>126</v>
      </c>
      <c r="C117" s="93" t="s">
        <v>133</v>
      </c>
      <c r="D117" s="116" t="s">
        <v>206</v>
      </c>
      <c r="E117" s="776" t="s">
        <v>396</v>
      </c>
      <c r="F117" s="777"/>
      <c r="G117" s="118"/>
      <c r="H117" s="119">
        <f aca="true" t="shared" si="16" ref="H117:J118">H118</f>
        <v>0</v>
      </c>
      <c r="I117" s="119">
        <f t="shared" si="16"/>
        <v>0</v>
      </c>
      <c r="J117" s="119">
        <f t="shared" si="16"/>
        <v>0</v>
      </c>
    </row>
    <row r="118" spans="1:10" s="29" customFormat="1" ht="49.5" hidden="1">
      <c r="A118" s="548" t="s">
        <v>402</v>
      </c>
      <c r="B118" s="93" t="s">
        <v>126</v>
      </c>
      <c r="C118" s="93" t="s">
        <v>133</v>
      </c>
      <c r="D118" s="116" t="s">
        <v>206</v>
      </c>
      <c r="E118" s="776" t="s">
        <v>403</v>
      </c>
      <c r="F118" s="777"/>
      <c r="G118" s="118"/>
      <c r="H118" s="119">
        <f t="shared" si="16"/>
        <v>0</v>
      </c>
      <c r="I118" s="119">
        <f t="shared" si="16"/>
        <v>0</v>
      </c>
      <c r="J118" s="119">
        <f t="shared" si="16"/>
        <v>0</v>
      </c>
    </row>
    <row r="119" spans="1:10" s="29" customFormat="1" ht="33" hidden="1">
      <c r="A119" s="539" t="s">
        <v>354</v>
      </c>
      <c r="B119" s="93" t="s">
        <v>126</v>
      </c>
      <c r="C119" s="93" t="s">
        <v>133</v>
      </c>
      <c r="D119" s="116" t="s">
        <v>206</v>
      </c>
      <c r="E119" s="776" t="s">
        <v>404</v>
      </c>
      <c r="F119" s="777"/>
      <c r="G119" s="118" t="s">
        <v>136</v>
      </c>
      <c r="H119" s="119"/>
      <c r="I119" s="119"/>
      <c r="J119" s="119"/>
    </row>
    <row r="120" spans="1:10" s="29" customFormat="1" ht="33" hidden="1">
      <c r="A120" s="577" t="s">
        <v>339</v>
      </c>
      <c r="B120" s="311" t="s">
        <v>126</v>
      </c>
      <c r="C120" s="311" t="s">
        <v>133</v>
      </c>
      <c r="D120" s="312" t="s">
        <v>206</v>
      </c>
      <c r="E120" s="318" t="s">
        <v>338</v>
      </c>
      <c r="F120" s="319">
        <v>1149</v>
      </c>
      <c r="G120" s="313"/>
      <c r="H120" s="314">
        <f>H121</f>
        <v>0</v>
      </c>
      <c r="I120" s="314">
        <f>I121</f>
        <v>0</v>
      </c>
      <c r="J120" s="314">
        <f>J121</f>
        <v>0</v>
      </c>
    </row>
    <row r="121" spans="1:10" s="29" customFormat="1" ht="17.25" customHeight="1" hidden="1">
      <c r="A121" s="578" t="s">
        <v>135</v>
      </c>
      <c r="B121" s="311" t="s">
        <v>126</v>
      </c>
      <c r="C121" s="311" t="s">
        <v>133</v>
      </c>
      <c r="D121" s="312" t="s">
        <v>206</v>
      </c>
      <c r="E121" s="318" t="s">
        <v>266</v>
      </c>
      <c r="F121" s="319">
        <v>1149</v>
      </c>
      <c r="G121" s="313" t="s">
        <v>136</v>
      </c>
      <c r="H121" s="314"/>
      <c r="I121" s="314"/>
      <c r="J121" s="314"/>
    </row>
    <row r="122" spans="1:39" s="37" customFormat="1" ht="18.75" customHeight="1" hidden="1">
      <c r="A122" s="579" t="s">
        <v>243</v>
      </c>
      <c r="B122" s="237" t="s">
        <v>126</v>
      </c>
      <c r="C122" s="238" t="s">
        <v>133</v>
      </c>
      <c r="D122" s="239" t="s">
        <v>206</v>
      </c>
      <c r="E122" s="240" t="s">
        <v>242</v>
      </c>
      <c r="F122" s="241" t="s">
        <v>230</v>
      </c>
      <c r="G122" s="242"/>
      <c r="H122" s="243">
        <f>+H123+H126</f>
        <v>0</v>
      </c>
      <c r="I122" s="243">
        <f>+I123+I126</f>
        <v>0</v>
      </c>
      <c r="J122" s="243">
        <f>+J123+J126</f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249" s="36" customFormat="1" ht="49.5" hidden="1">
      <c r="A123" s="580" t="s">
        <v>245</v>
      </c>
      <c r="B123" s="226" t="s">
        <v>126</v>
      </c>
      <c r="C123" s="245" t="s">
        <v>133</v>
      </c>
      <c r="D123" s="246" t="s">
        <v>206</v>
      </c>
      <c r="E123" s="247" t="s">
        <v>244</v>
      </c>
      <c r="F123" s="248" t="s">
        <v>230</v>
      </c>
      <c r="G123" s="249"/>
      <c r="H123" s="250">
        <f aca="true" t="shared" si="17" ref="H123:J124">+H124</f>
        <v>0</v>
      </c>
      <c r="I123" s="250">
        <f t="shared" si="17"/>
        <v>0</v>
      </c>
      <c r="J123" s="250">
        <f t="shared" si="17"/>
        <v>0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</row>
    <row r="124" spans="1:249" s="36" customFormat="1" ht="33" hidden="1">
      <c r="A124" s="580" t="s">
        <v>247</v>
      </c>
      <c r="B124" s="226" t="s">
        <v>126</v>
      </c>
      <c r="C124" s="245" t="s">
        <v>133</v>
      </c>
      <c r="D124" s="246" t="s">
        <v>206</v>
      </c>
      <c r="E124" s="247" t="s">
        <v>244</v>
      </c>
      <c r="F124" s="248" t="s">
        <v>246</v>
      </c>
      <c r="G124" s="249"/>
      <c r="H124" s="251">
        <f t="shared" si="17"/>
        <v>0</v>
      </c>
      <c r="I124" s="251">
        <f t="shared" si="17"/>
        <v>0</v>
      </c>
      <c r="J124" s="251">
        <f t="shared" si="17"/>
        <v>0</v>
      </c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</row>
    <row r="125" spans="1:249" s="36" customFormat="1" ht="19.5" hidden="1">
      <c r="A125" s="581" t="s">
        <v>135</v>
      </c>
      <c r="B125" s="224" t="s">
        <v>126</v>
      </c>
      <c r="C125" s="245" t="s">
        <v>133</v>
      </c>
      <c r="D125" s="246" t="s">
        <v>206</v>
      </c>
      <c r="E125" s="247" t="s">
        <v>244</v>
      </c>
      <c r="F125" s="248" t="s">
        <v>246</v>
      </c>
      <c r="G125" s="253" t="s">
        <v>136</v>
      </c>
      <c r="H125" s="250"/>
      <c r="I125" s="250"/>
      <c r="J125" s="25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</row>
    <row r="126" spans="1:249" s="36" customFormat="1" ht="33" hidden="1">
      <c r="A126" s="580" t="s">
        <v>249</v>
      </c>
      <c r="B126" s="226" t="s">
        <v>126</v>
      </c>
      <c r="C126" s="245" t="s">
        <v>133</v>
      </c>
      <c r="D126" s="246" t="s">
        <v>206</v>
      </c>
      <c r="E126" s="247" t="s">
        <v>248</v>
      </c>
      <c r="F126" s="248" t="s">
        <v>230</v>
      </c>
      <c r="G126" s="249"/>
      <c r="H126" s="250">
        <f>+H127+H129</f>
        <v>0</v>
      </c>
      <c r="I126" s="250">
        <f>+I127+I129</f>
        <v>0</v>
      </c>
      <c r="J126" s="250">
        <f>+J127+J129</f>
        <v>0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</row>
    <row r="127" spans="1:249" s="47" customFormat="1" ht="33" hidden="1">
      <c r="A127" s="580" t="s">
        <v>207</v>
      </c>
      <c r="B127" s="226" t="s">
        <v>126</v>
      </c>
      <c r="C127" s="245" t="s">
        <v>133</v>
      </c>
      <c r="D127" s="246" t="s">
        <v>206</v>
      </c>
      <c r="E127" s="247" t="s">
        <v>248</v>
      </c>
      <c r="F127" s="248" t="s">
        <v>250</v>
      </c>
      <c r="G127" s="249"/>
      <c r="H127" s="251">
        <f>+H128</f>
        <v>0</v>
      </c>
      <c r="I127" s="251">
        <f>+I128</f>
        <v>0</v>
      </c>
      <c r="J127" s="251">
        <f>+J128</f>
        <v>0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</row>
    <row r="128" spans="1:250" s="34" customFormat="1" ht="18.75" hidden="1">
      <c r="A128" s="581" t="s">
        <v>135</v>
      </c>
      <c r="B128" s="224" t="s">
        <v>126</v>
      </c>
      <c r="C128" s="245" t="s">
        <v>133</v>
      </c>
      <c r="D128" s="246" t="s">
        <v>206</v>
      </c>
      <c r="E128" s="247" t="s">
        <v>248</v>
      </c>
      <c r="F128" s="248" t="s">
        <v>250</v>
      </c>
      <c r="G128" s="253" t="s">
        <v>136</v>
      </c>
      <c r="H128" s="250"/>
      <c r="I128" s="250"/>
      <c r="J128" s="25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</row>
    <row r="129" spans="1:39" s="35" customFormat="1" ht="33" hidden="1">
      <c r="A129" s="580" t="s">
        <v>252</v>
      </c>
      <c r="B129" s="226" t="s">
        <v>126</v>
      </c>
      <c r="C129" s="245" t="s">
        <v>133</v>
      </c>
      <c r="D129" s="246" t="s">
        <v>206</v>
      </c>
      <c r="E129" s="247" t="s">
        <v>248</v>
      </c>
      <c r="F129" s="248" t="s">
        <v>251</v>
      </c>
      <c r="G129" s="254"/>
      <c r="H129" s="251">
        <f>+H130</f>
        <v>0</v>
      </c>
      <c r="I129" s="251">
        <f>+I130</f>
        <v>0</v>
      </c>
      <c r="J129" s="251">
        <f>+J130</f>
        <v>0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</row>
    <row r="130" spans="1:39" s="33" customFormat="1" ht="0.75" customHeight="1">
      <c r="A130" s="581" t="s">
        <v>135</v>
      </c>
      <c r="B130" s="224" t="s">
        <v>126</v>
      </c>
      <c r="C130" s="245" t="s">
        <v>133</v>
      </c>
      <c r="D130" s="246" t="s">
        <v>206</v>
      </c>
      <c r="E130" s="247" t="s">
        <v>248</v>
      </c>
      <c r="F130" s="248" t="s">
        <v>251</v>
      </c>
      <c r="G130" s="253" t="s">
        <v>136</v>
      </c>
      <c r="H130" s="255"/>
      <c r="I130" s="255"/>
      <c r="J130" s="255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s="33" customFormat="1" ht="18.75">
      <c r="A131" s="553" t="s">
        <v>265</v>
      </c>
      <c r="B131" s="274" t="s">
        <v>126</v>
      </c>
      <c r="C131" s="269" t="s">
        <v>133</v>
      </c>
      <c r="D131" s="270" t="s">
        <v>206</v>
      </c>
      <c r="E131" s="770" t="s">
        <v>398</v>
      </c>
      <c r="F131" s="771"/>
      <c r="G131" s="272"/>
      <c r="H131" s="288">
        <f aca="true" t="shared" si="18" ref="H131:J133">H132</f>
        <v>5</v>
      </c>
      <c r="I131" s="618">
        <f t="shared" si="18"/>
        <v>5</v>
      </c>
      <c r="J131" s="618">
        <f t="shared" si="18"/>
        <v>5</v>
      </c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s="33" customFormat="1" ht="18.75">
      <c r="A132" s="576" t="s">
        <v>267</v>
      </c>
      <c r="B132" s="274" t="s">
        <v>126</v>
      </c>
      <c r="C132" s="269" t="s">
        <v>133</v>
      </c>
      <c r="D132" s="270" t="s">
        <v>206</v>
      </c>
      <c r="E132" s="770" t="s">
        <v>399</v>
      </c>
      <c r="F132" s="771"/>
      <c r="G132" s="272"/>
      <c r="H132" s="288">
        <f t="shared" si="18"/>
        <v>5</v>
      </c>
      <c r="I132" s="618">
        <f t="shared" si="18"/>
        <v>5</v>
      </c>
      <c r="J132" s="618">
        <f t="shared" si="18"/>
        <v>5</v>
      </c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s="33" customFormat="1" ht="18.75">
      <c r="A133" s="552" t="s">
        <v>397</v>
      </c>
      <c r="B133" s="274" t="s">
        <v>126</v>
      </c>
      <c r="C133" s="269" t="s">
        <v>133</v>
      </c>
      <c r="D133" s="270" t="s">
        <v>206</v>
      </c>
      <c r="E133" s="772" t="s">
        <v>400</v>
      </c>
      <c r="F133" s="773"/>
      <c r="G133" s="272"/>
      <c r="H133" s="288">
        <f t="shared" si="18"/>
        <v>5</v>
      </c>
      <c r="I133" s="618">
        <f t="shared" si="18"/>
        <v>5</v>
      </c>
      <c r="J133" s="618">
        <f t="shared" si="18"/>
        <v>5</v>
      </c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s="33" customFormat="1" ht="33">
      <c r="A134" s="539" t="s">
        <v>354</v>
      </c>
      <c r="B134" s="287" t="s">
        <v>126</v>
      </c>
      <c r="C134" s="269" t="s">
        <v>133</v>
      </c>
      <c r="D134" s="270" t="s">
        <v>206</v>
      </c>
      <c r="E134" s="770" t="s">
        <v>401</v>
      </c>
      <c r="F134" s="771"/>
      <c r="G134" s="272" t="s">
        <v>136</v>
      </c>
      <c r="H134" s="288">
        <v>5</v>
      </c>
      <c r="I134" s="618">
        <v>5</v>
      </c>
      <c r="J134" s="618">
        <v>5</v>
      </c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10" s="39" customFormat="1" ht="28.5" customHeight="1">
      <c r="A135" s="555" t="s">
        <v>208</v>
      </c>
      <c r="B135" s="256" t="s">
        <v>126</v>
      </c>
      <c r="C135" s="181" t="s">
        <v>209</v>
      </c>
      <c r="D135" s="181"/>
      <c r="E135" s="774"/>
      <c r="F135" s="775"/>
      <c r="G135" s="181"/>
      <c r="H135" s="199">
        <f>H154+H161+H172+H188+H198+H209</f>
        <v>5</v>
      </c>
      <c r="I135" s="199">
        <f>I154+I161+I172+I188+I198+I209</f>
        <v>5</v>
      </c>
      <c r="J135" s="199">
        <f>J154+J161+J172+J188+J198+J209</f>
        <v>5</v>
      </c>
    </row>
    <row r="136" spans="1:10" s="39" customFormat="1" ht="43.5" customHeight="1" hidden="1">
      <c r="A136" s="582" t="s">
        <v>328</v>
      </c>
      <c r="B136" s="283" t="s">
        <v>126</v>
      </c>
      <c r="C136" s="291" t="s">
        <v>209</v>
      </c>
      <c r="D136" s="291" t="s">
        <v>127</v>
      </c>
      <c r="E136" s="766"/>
      <c r="F136" s="767"/>
      <c r="G136" s="291"/>
      <c r="H136" s="292"/>
      <c r="I136" s="292"/>
      <c r="J136" s="292"/>
    </row>
    <row r="137" spans="1:10" s="39" customFormat="1" ht="39.75" customHeight="1" hidden="1">
      <c r="A137" s="583" t="s">
        <v>326</v>
      </c>
      <c r="B137" s="283" t="s">
        <v>126</v>
      </c>
      <c r="C137" s="291" t="s">
        <v>209</v>
      </c>
      <c r="D137" s="291" t="s">
        <v>127</v>
      </c>
      <c r="E137" s="766" t="s">
        <v>405</v>
      </c>
      <c r="F137" s="767"/>
      <c r="G137" s="291"/>
      <c r="H137" s="292"/>
      <c r="I137" s="292"/>
      <c r="J137" s="292"/>
    </row>
    <row r="138" spans="1:10" s="39" customFormat="1" ht="77.25" customHeight="1" hidden="1">
      <c r="A138" s="540" t="s">
        <v>306</v>
      </c>
      <c r="B138" s="283" t="s">
        <v>126</v>
      </c>
      <c r="C138" s="291" t="s">
        <v>209</v>
      </c>
      <c r="D138" s="291" t="s">
        <v>127</v>
      </c>
      <c r="E138" s="766" t="s">
        <v>548</v>
      </c>
      <c r="F138" s="767"/>
      <c r="G138" s="291"/>
      <c r="H138" s="292"/>
      <c r="I138" s="292"/>
      <c r="J138" s="292"/>
    </row>
    <row r="139" spans="1:10" s="39" customFormat="1" ht="24" customHeight="1" hidden="1">
      <c r="A139" s="561" t="s">
        <v>549</v>
      </c>
      <c r="B139" s="283"/>
      <c r="C139" s="291" t="s">
        <v>209</v>
      </c>
      <c r="D139" s="291" t="s">
        <v>127</v>
      </c>
      <c r="E139" s="325" t="s">
        <v>446</v>
      </c>
      <c r="F139" s="483" t="s">
        <v>349</v>
      </c>
      <c r="G139" s="291"/>
      <c r="H139" s="292"/>
      <c r="I139" s="292"/>
      <c r="J139" s="292"/>
    </row>
    <row r="140" spans="1:10" s="39" customFormat="1" ht="24.75" customHeight="1" hidden="1">
      <c r="A140" s="584" t="s">
        <v>550</v>
      </c>
      <c r="B140" s="283" t="s">
        <v>126</v>
      </c>
      <c r="C140" s="291" t="s">
        <v>209</v>
      </c>
      <c r="D140" s="291" t="s">
        <v>127</v>
      </c>
      <c r="E140" s="766" t="s">
        <v>551</v>
      </c>
      <c r="F140" s="767"/>
      <c r="G140" s="291"/>
      <c r="H140" s="292"/>
      <c r="I140" s="292"/>
      <c r="J140" s="292"/>
    </row>
    <row r="141" spans="1:10" s="39" customFormat="1" ht="26.25" customHeight="1" hidden="1">
      <c r="A141" s="552" t="s">
        <v>302</v>
      </c>
      <c r="B141" s="293" t="s">
        <v>126</v>
      </c>
      <c r="C141" s="291" t="s">
        <v>209</v>
      </c>
      <c r="D141" s="291" t="s">
        <v>127</v>
      </c>
      <c r="E141" s="766" t="s">
        <v>551</v>
      </c>
      <c r="F141" s="767"/>
      <c r="G141" s="291" t="s">
        <v>301</v>
      </c>
      <c r="H141" s="292"/>
      <c r="I141" s="292"/>
      <c r="J141" s="292"/>
    </row>
    <row r="142" spans="1:10" s="39" customFormat="1" ht="26.25" customHeight="1" hidden="1">
      <c r="A142" s="585" t="s">
        <v>553</v>
      </c>
      <c r="B142" s="283" t="s">
        <v>126</v>
      </c>
      <c r="C142" s="291" t="s">
        <v>209</v>
      </c>
      <c r="D142" s="291" t="s">
        <v>127</v>
      </c>
      <c r="E142" s="486" t="s">
        <v>452</v>
      </c>
      <c r="F142" s="487">
        <v>96021</v>
      </c>
      <c r="G142" s="291"/>
      <c r="H142" s="292"/>
      <c r="I142" s="292"/>
      <c r="J142" s="292"/>
    </row>
    <row r="143" spans="1:10" s="39" customFormat="1" ht="26.25" customHeight="1" hidden="1">
      <c r="A143" s="552" t="s">
        <v>302</v>
      </c>
      <c r="B143" s="293" t="s">
        <v>126</v>
      </c>
      <c r="C143" s="291" t="s">
        <v>209</v>
      </c>
      <c r="D143" s="291" t="s">
        <v>127</v>
      </c>
      <c r="E143" s="486" t="s">
        <v>452</v>
      </c>
      <c r="F143" s="487">
        <v>96021</v>
      </c>
      <c r="G143" s="291" t="s">
        <v>301</v>
      </c>
      <c r="H143" s="292"/>
      <c r="I143" s="292"/>
      <c r="J143" s="292"/>
    </row>
    <row r="144" spans="1:10" s="29" customFormat="1" ht="53.25" customHeight="1" hidden="1">
      <c r="A144" s="555" t="s">
        <v>210</v>
      </c>
      <c r="B144" s="93" t="s">
        <v>126</v>
      </c>
      <c r="C144" s="181" t="s">
        <v>209</v>
      </c>
      <c r="D144" s="181" t="s">
        <v>128</v>
      </c>
      <c r="E144" s="197"/>
      <c r="F144" s="198"/>
      <c r="G144" s="181"/>
      <c r="H144" s="199" t="e">
        <f>H145+H161+H172</f>
        <v>#REF!</v>
      </c>
      <c r="I144" s="199" t="e">
        <f>I145+I161+I172</f>
        <v>#REF!</v>
      </c>
      <c r="J144" s="199" t="e">
        <f>J145+J161+J172</f>
        <v>#REF!</v>
      </c>
    </row>
    <row r="145" spans="1:10" s="29" customFormat="1" ht="60" customHeight="1" hidden="1">
      <c r="A145" s="555" t="s">
        <v>555</v>
      </c>
      <c r="B145" s="96" t="s">
        <v>126</v>
      </c>
      <c r="C145" s="181" t="s">
        <v>209</v>
      </c>
      <c r="D145" s="181" t="s">
        <v>128</v>
      </c>
      <c r="E145" s="174" t="s">
        <v>165</v>
      </c>
      <c r="F145" s="145" t="s">
        <v>349</v>
      </c>
      <c r="G145" s="181"/>
      <c r="H145" s="199" t="e">
        <f>H146</f>
        <v>#REF!</v>
      </c>
      <c r="I145" s="199" t="e">
        <f>I146</f>
        <v>#REF!</v>
      </c>
      <c r="J145" s="199" t="e">
        <f>J146</f>
        <v>#REF!</v>
      </c>
    </row>
    <row r="146" spans="1:10" s="29" customFormat="1" ht="66" hidden="1">
      <c r="A146" s="586" t="s">
        <v>556</v>
      </c>
      <c r="B146" s="104" t="s">
        <v>126</v>
      </c>
      <c r="C146" s="188" t="s">
        <v>209</v>
      </c>
      <c r="D146" s="188" t="s">
        <v>128</v>
      </c>
      <c r="E146" s="196" t="s">
        <v>557</v>
      </c>
      <c r="F146" s="135" t="s">
        <v>349</v>
      </c>
      <c r="G146" s="188"/>
      <c r="H146" s="201" t="e">
        <f>#REF!</f>
        <v>#REF!</v>
      </c>
      <c r="I146" s="201" t="e">
        <f>#REF!</f>
        <v>#REF!</v>
      </c>
      <c r="J146" s="201" t="e">
        <f>#REF!</f>
        <v>#REF!</v>
      </c>
    </row>
    <row r="147" spans="1:10" s="29" customFormat="1" ht="31.5" customHeight="1" hidden="1">
      <c r="A147" s="587" t="s">
        <v>558</v>
      </c>
      <c r="B147" s="104" t="s">
        <v>126</v>
      </c>
      <c r="C147" s="188" t="s">
        <v>209</v>
      </c>
      <c r="D147" s="443" t="s">
        <v>128</v>
      </c>
      <c r="E147" s="196" t="s">
        <v>559</v>
      </c>
      <c r="F147" s="135" t="s">
        <v>349</v>
      </c>
      <c r="G147" s="444"/>
      <c r="H147" s="201"/>
      <c r="I147" s="201"/>
      <c r="J147" s="201"/>
    </row>
    <row r="148" spans="1:10" s="29" customFormat="1" ht="42.75" customHeight="1" hidden="1">
      <c r="A148" s="588" t="s">
        <v>560</v>
      </c>
      <c r="B148" s="104" t="s">
        <v>126</v>
      </c>
      <c r="C148" s="188" t="s">
        <v>209</v>
      </c>
      <c r="D148" s="443" t="s">
        <v>128</v>
      </c>
      <c r="E148" s="196" t="s">
        <v>559</v>
      </c>
      <c r="F148" s="135" t="s">
        <v>561</v>
      </c>
      <c r="G148" s="444"/>
      <c r="H148" s="201"/>
      <c r="I148" s="201"/>
      <c r="J148" s="201"/>
    </row>
    <row r="149" spans="1:10" s="29" customFormat="1" ht="28.5" customHeight="1" hidden="1">
      <c r="A149" s="540" t="s">
        <v>302</v>
      </c>
      <c r="B149" s="104" t="s">
        <v>126</v>
      </c>
      <c r="C149" s="188" t="s">
        <v>209</v>
      </c>
      <c r="D149" s="443" t="s">
        <v>128</v>
      </c>
      <c r="E149" s="196" t="s">
        <v>559</v>
      </c>
      <c r="F149" s="135" t="s">
        <v>561</v>
      </c>
      <c r="G149" s="444" t="s">
        <v>301</v>
      </c>
      <c r="H149" s="201"/>
      <c r="I149" s="201"/>
      <c r="J149" s="201"/>
    </row>
    <row r="150" spans="1:10" s="29" customFormat="1" ht="23.25" customHeight="1" hidden="1">
      <c r="A150" s="588" t="s">
        <v>563</v>
      </c>
      <c r="B150" s="104" t="s">
        <v>126</v>
      </c>
      <c r="C150" s="188" t="s">
        <v>209</v>
      </c>
      <c r="D150" s="443" t="s">
        <v>128</v>
      </c>
      <c r="E150" s="196" t="s">
        <v>559</v>
      </c>
      <c r="F150" s="135" t="s">
        <v>564</v>
      </c>
      <c r="G150" s="444"/>
      <c r="H150" s="201"/>
      <c r="I150" s="201"/>
      <c r="J150" s="201"/>
    </row>
    <row r="151" spans="1:10" s="29" customFormat="1" ht="32.25" customHeight="1" hidden="1">
      <c r="A151" s="540" t="s">
        <v>302</v>
      </c>
      <c r="B151" s="104" t="s">
        <v>126</v>
      </c>
      <c r="C151" s="188" t="s">
        <v>209</v>
      </c>
      <c r="D151" s="443" t="s">
        <v>128</v>
      </c>
      <c r="E151" s="196" t="s">
        <v>559</v>
      </c>
      <c r="F151" s="135" t="s">
        <v>564</v>
      </c>
      <c r="G151" s="444" t="s">
        <v>301</v>
      </c>
      <c r="H151" s="201"/>
      <c r="I151" s="201"/>
      <c r="J151" s="201"/>
    </row>
    <row r="152" spans="1:10" s="29" customFormat="1" ht="40.5" customHeight="1" hidden="1">
      <c r="A152" s="588" t="s">
        <v>565</v>
      </c>
      <c r="B152" s="104" t="s">
        <v>126</v>
      </c>
      <c r="C152" s="188" t="s">
        <v>209</v>
      </c>
      <c r="D152" s="443" t="s">
        <v>128</v>
      </c>
      <c r="E152" s="196" t="s">
        <v>566</v>
      </c>
      <c r="F152" s="135" t="s">
        <v>567</v>
      </c>
      <c r="G152" s="444"/>
      <c r="H152" s="201"/>
      <c r="I152" s="201"/>
      <c r="J152" s="201"/>
    </row>
    <row r="153" spans="1:10" s="29" customFormat="1" ht="30" customHeight="1" hidden="1">
      <c r="A153" s="540" t="s">
        <v>302</v>
      </c>
      <c r="B153" s="104" t="s">
        <v>126</v>
      </c>
      <c r="C153" s="188" t="s">
        <v>209</v>
      </c>
      <c r="D153" s="443" t="s">
        <v>128</v>
      </c>
      <c r="E153" s="177" t="s">
        <v>559</v>
      </c>
      <c r="F153" s="166" t="s">
        <v>567</v>
      </c>
      <c r="G153" s="444" t="s">
        <v>301</v>
      </c>
      <c r="H153" s="201"/>
      <c r="I153" s="201"/>
      <c r="J153" s="201"/>
    </row>
    <row r="154" spans="1:10" s="29" customFormat="1" ht="1.5" customHeight="1">
      <c r="A154" s="589" t="s">
        <v>74</v>
      </c>
      <c r="B154" s="104" t="s">
        <v>126</v>
      </c>
      <c r="C154" s="188" t="s">
        <v>209</v>
      </c>
      <c r="D154" s="188" t="s">
        <v>128</v>
      </c>
      <c r="E154" s="202" t="s">
        <v>568</v>
      </c>
      <c r="F154" s="203" t="s">
        <v>349</v>
      </c>
      <c r="G154" s="88"/>
      <c r="H154" s="43">
        <f aca="true" t="shared" si="19" ref="H154:J157">H155</f>
        <v>0</v>
      </c>
      <c r="I154" s="43">
        <f t="shared" si="19"/>
        <v>0</v>
      </c>
      <c r="J154" s="43">
        <f t="shared" si="19"/>
        <v>0</v>
      </c>
    </row>
    <row r="155" spans="1:10" s="29" customFormat="1" ht="75.75" customHeight="1" hidden="1">
      <c r="A155" s="540" t="s">
        <v>75</v>
      </c>
      <c r="B155" s="104" t="s">
        <v>126</v>
      </c>
      <c r="C155" s="188" t="s">
        <v>209</v>
      </c>
      <c r="D155" s="188" t="s">
        <v>128</v>
      </c>
      <c r="E155" s="202" t="s">
        <v>569</v>
      </c>
      <c r="F155" s="203" t="s">
        <v>349</v>
      </c>
      <c r="G155" s="88"/>
      <c r="H155" s="43">
        <f t="shared" si="19"/>
        <v>0</v>
      </c>
      <c r="I155" s="43">
        <f t="shared" si="19"/>
        <v>0</v>
      </c>
      <c r="J155" s="43">
        <f t="shared" si="19"/>
        <v>0</v>
      </c>
    </row>
    <row r="156" spans="1:10" s="29" customFormat="1" ht="40.5" customHeight="1" hidden="1">
      <c r="A156" s="558" t="s">
        <v>570</v>
      </c>
      <c r="B156" s="104" t="s">
        <v>126</v>
      </c>
      <c r="C156" s="188" t="s">
        <v>209</v>
      </c>
      <c r="D156" s="188" t="s">
        <v>128</v>
      </c>
      <c r="E156" s="202" t="s">
        <v>571</v>
      </c>
      <c r="F156" s="203" t="s">
        <v>349</v>
      </c>
      <c r="G156" s="88"/>
      <c r="H156" s="43">
        <f t="shared" si="19"/>
        <v>0</v>
      </c>
      <c r="I156" s="43">
        <f t="shared" si="19"/>
        <v>0</v>
      </c>
      <c r="J156" s="43">
        <f t="shared" si="19"/>
        <v>0</v>
      </c>
    </row>
    <row r="157" spans="1:10" s="29" customFormat="1" ht="44.25" customHeight="1" hidden="1">
      <c r="A157" s="590" t="s">
        <v>572</v>
      </c>
      <c r="B157" s="104" t="s">
        <v>126</v>
      </c>
      <c r="C157" s="188" t="s">
        <v>209</v>
      </c>
      <c r="D157" s="188" t="s">
        <v>128</v>
      </c>
      <c r="E157" s="202" t="s">
        <v>573</v>
      </c>
      <c r="F157" s="203" t="s">
        <v>179</v>
      </c>
      <c r="G157" s="88"/>
      <c r="H157" s="43">
        <f t="shared" si="19"/>
        <v>0</v>
      </c>
      <c r="I157" s="43">
        <f t="shared" si="19"/>
        <v>0</v>
      </c>
      <c r="J157" s="43">
        <f t="shared" si="19"/>
        <v>0</v>
      </c>
    </row>
    <row r="158" spans="1:10" s="29" customFormat="1" ht="32.25" customHeight="1" hidden="1">
      <c r="A158" s="540" t="s">
        <v>302</v>
      </c>
      <c r="B158" s="104" t="s">
        <v>126</v>
      </c>
      <c r="C158" s="188" t="s">
        <v>209</v>
      </c>
      <c r="D158" s="188" t="s">
        <v>128</v>
      </c>
      <c r="E158" s="202" t="s">
        <v>573</v>
      </c>
      <c r="F158" s="203" t="s">
        <v>179</v>
      </c>
      <c r="G158" s="88" t="s">
        <v>301</v>
      </c>
      <c r="H158" s="43"/>
      <c r="I158" s="43"/>
      <c r="J158" s="43"/>
    </row>
    <row r="159" spans="1:10" s="29" customFormat="1" ht="40.5" customHeight="1" hidden="1">
      <c r="A159" s="590" t="s">
        <v>575</v>
      </c>
      <c r="B159" s="104" t="s">
        <v>126</v>
      </c>
      <c r="C159" s="188" t="s">
        <v>209</v>
      </c>
      <c r="D159" s="188" t="s">
        <v>128</v>
      </c>
      <c r="E159" s="202" t="s">
        <v>433</v>
      </c>
      <c r="F159" s="203" t="s">
        <v>576</v>
      </c>
      <c r="G159" s="88"/>
      <c r="H159" s="43"/>
      <c r="I159" s="43"/>
      <c r="J159" s="43"/>
    </row>
    <row r="160" spans="1:10" s="29" customFormat="1" ht="35.25" customHeight="1" hidden="1">
      <c r="A160" s="540" t="s">
        <v>302</v>
      </c>
      <c r="B160" s="104" t="s">
        <v>126</v>
      </c>
      <c r="C160" s="188" t="s">
        <v>209</v>
      </c>
      <c r="D160" s="188" t="s">
        <v>128</v>
      </c>
      <c r="E160" s="202" t="s">
        <v>433</v>
      </c>
      <c r="F160" s="203" t="s">
        <v>576</v>
      </c>
      <c r="G160" s="88" t="s">
        <v>301</v>
      </c>
      <c r="H160" s="43"/>
      <c r="I160" s="43"/>
      <c r="J160" s="43"/>
    </row>
    <row r="161" spans="1:10" s="29" customFormat="1" ht="43.5" customHeight="1" hidden="1">
      <c r="A161" s="589" t="s">
        <v>166</v>
      </c>
      <c r="B161" s="96" t="s">
        <v>126</v>
      </c>
      <c r="C161" s="260" t="s">
        <v>209</v>
      </c>
      <c r="D161" s="260" t="s">
        <v>128</v>
      </c>
      <c r="E161" s="491" t="s">
        <v>578</v>
      </c>
      <c r="F161" s="91" t="s">
        <v>349</v>
      </c>
      <c r="G161" s="93"/>
      <c r="H161" s="119">
        <f aca="true" t="shared" si="20" ref="H161:J162">H162</f>
        <v>0</v>
      </c>
      <c r="I161" s="119">
        <f t="shared" si="20"/>
        <v>0</v>
      </c>
      <c r="J161" s="119">
        <f t="shared" si="20"/>
        <v>0</v>
      </c>
    </row>
    <row r="162" spans="1:10" s="29" customFormat="1" ht="51.75" customHeight="1" hidden="1">
      <c r="A162" s="552" t="s">
        <v>178</v>
      </c>
      <c r="B162" s="268" t="s">
        <v>126</v>
      </c>
      <c r="C162" s="294" t="s">
        <v>209</v>
      </c>
      <c r="D162" s="294" t="s">
        <v>128</v>
      </c>
      <c r="E162" s="741" t="s">
        <v>167</v>
      </c>
      <c r="F162" s="742"/>
      <c r="G162" s="274"/>
      <c r="H162" s="280">
        <f t="shared" si="20"/>
        <v>0</v>
      </c>
      <c r="I162" s="280">
        <f t="shared" si="20"/>
        <v>0</v>
      </c>
      <c r="J162" s="280">
        <f t="shared" si="20"/>
        <v>0</v>
      </c>
    </row>
    <row r="163" spans="1:10" s="29" customFormat="1" ht="37.5" customHeight="1" hidden="1">
      <c r="A163" s="591" t="s">
        <v>168</v>
      </c>
      <c r="B163" s="268" t="s">
        <v>126</v>
      </c>
      <c r="C163" s="294" t="s">
        <v>209</v>
      </c>
      <c r="D163" s="294" t="s">
        <v>128</v>
      </c>
      <c r="E163" s="323" t="s">
        <v>27</v>
      </c>
      <c r="F163" s="324" t="s">
        <v>349</v>
      </c>
      <c r="G163" s="274"/>
      <c r="H163" s="280">
        <f>H164+H166+H168+H170</f>
        <v>0</v>
      </c>
      <c r="I163" s="280">
        <f>I164+I166+I168+I170</f>
        <v>0</v>
      </c>
      <c r="J163" s="280">
        <f>J164+J166+J168+J170</f>
        <v>0</v>
      </c>
    </row>
    <row r="164" spans="1:10" s="29" customFormat="1" ht="36" customHeight="1" hidden="1">
      <c r="A164" s="592" t="s">
        <v>169</v>
      </c>
      <c r="B164" s="268" t="s">
        <v>126</v>
      </c>
      <c r="C164" s="294" t="s">
        <v>209</v>
      </c>
      <c r="D164" s="294" t="s">
        <v>128</v>
      </c>
      <c r="E164" s="768" t="s">
        <v>0</v>
      </c>
      <c r="F164" s="769"/>
      <c r="G164" s="274"/>
      <c r="H164" s="280">
        <f>H165</f>
        <v>0</v>
      </c>
      <c r="I164" s="280">
        <f>I165</f>
        <v>0</v>
      </c>
      <c r="J164" s="280">
        <f>J165</f>
        <v>0</v>
      </c>
    </row>
    <row r="165" spans="1:10" s="29" customFormat="1" ht="18.75" customHeight="1" hidden="1">
      <c r="A165" s="539" t="s">
        <v>354</v>
      </c>
      <c r="B165" s="268" t="s">
        <v>126</v>
      </c>
      <c r="C165" s="294" t="s">
        <v>209</v>
      </c>
      <c r="D165" s="294" t="s">
        <v>128</v>
      </c>
      <c r="E165" s="741" t="s">
        <v>0</v>
      </c>
      <c r="F165" s="742"/>
      <c r="G165" s="492" t="s">
        <v>136</v>
      </c>
      <c r="H165" s="280"/>
      <c r="I165" s="280"/>
      <c r="J165" s="280"/>
    </row>
    <row r="166" spans="1:10" s="29" customFormat="1" ht="0.75" customHeight="1" hidden="1">
      <c r="A166" s="592" t="s">
        <v>171</v>
      </c>
      <c r="B166" s="104" t="s">
        <v>126</v>
      </c>
      <c r="C166" s="188" t="s">
        <v>209</v>
      </c>
      <c r="D166" s="188" t="s">
        <v>128</v>
      </c>
      <c r="E166" s="745" t="s">
        <v>1</v>
      </c>
      <c r="F166" s="746"/>
      <c r="G166" s="88"/>
      <c r="H166" s="43">
        <f>H167</f>
        <v>0</v>
      </c>
      <c r="I166" s="43">
        <f>I167</f>
        <v>0</v>
      </c>
      <c r="J166" s="43">
        <f>J167</f>
        <v>0</v>
      </c>
    </row>
    <row r="167" spans="1:10" s="29" customFormat="1" ht="21" customHeight="1" hidden="1">
      <c r="A167" s="539" t="s">
        <v>354</v>
      </c>
      <c r="B167" s="104" t="s">
        <v>126</v>
      </c>
      <c r="C167" s="188" t="s">
        <v>209</v>
      </c>
      <c r="D167" s="188" t="s">
        <v>128</v>
      </c>
      <c r="E167" s="765" t="s">
        <v>1</v>
      </c>
      <c r="F167" s="746"/>
      <c r="G167" s="493" t="s">
        <v>136</v>
      </c>
      <c r="H167" s="43"/>
      <c r="I167" s="43"/>
      <c r="J167" s="43"/>
    </row>
    <row r="168" spans="1:10" s="498" customFormat="1" ht="53.25" customHeight="1" hidden="1">
      <c r="A168" s="593" t="s">
        <v>2</v>
      </c>
      <c r="B168" s="104" t="s">
        <v>126</v>
      </c>
      <c r="C168" s="188" t="s">
        <v>209</v>
      </c>
      <c r="D168" s="188" t="s">
        <v>128</v>
      </c>
      <c r="E168" s="495" t="s">
        <v>3</v>
      </c>
      <c r="F168" s="496">
        <v>13421</v>
      </c>
      <c r="G168" s="493"/>
      <c r="H168" s="43">
        <f>H169</f>
        <v>0</v>
      </c>
      <c r="I168" s="43">
        <f>I169</f>
        <v>0</v>
      </c>
      <c r="J168" s="43">
        <f>J169</f>
        <v>0</v>
      </c>
    </row>
    <row r="169" spans="1:10" s="29" customFormat="1" ht="21" customHeight="1" hidden="1">
      <c r="A169" s="539" t="s">
        <v>354</v>
      </c>
      <c r="B169" s="104" t="s">
        <v>126</v>
      </c>
      <c r="C169" s="188" t="s">
        <v>209</v>
      </c>
      <c r="D169" s="188" t="s">
        <v>128</v>
      </c>
      <c r="E169" s="499" t="s">
        <v>4</v>
      </c>
      <c r="F169" s="496">
        <v>13421</v>
      </c>
      <c r="G169" s="500" t="s">
        <v>136</v>
      </c>
      <c r="H169" s="501"/>
      <c r="I169" s="501"/>
      <c r="J169" s="501"/>
    </row>
    <row r="170" spans="1:10" s="29" customFormat="1" ht="42" customHeight="1" hidden="1">
      <c r="A170" s="593" t="s">
        <v>2</v>
      </c>
      <c r="B170" s="104" t="s">
        <v>126</v>
      </c>
      <c r="C170" s="188" t="s">
        <v>209</v>
      </c>
      <c r="D170" s="188" t="s">
        <v>128</v>
      </c>
      <c r="E170" s="765" t="s">
        <v>5</v>
      </c>
      <c r="F170" s="746"/>
      <c r="G170" s="493"/>
      <c r="H170" s="43">
        <f>H171</f>
        <v>0</v>
      </c>
      <c r="I170" s="43">
        <f>I171</f>
        <v>0</v>
      </c>
      <c r="J170" s="43">
        <f>J171</f>
        <v>0</v>
      </c>
    </row>
    <row r="171" spans="1:10" s="29" customFormat="1" ht="20.25" customHeight="1" hidden="1">
      <c r="A171" s="539" t="s">
        <v>354</v>
      </c>
      <c r="B171" s="104" t="s">
        <v>126</v>
      </c>
      <c r="C171" s="188" t="s">
        <v>209</v>
      </c>
      <c r="D171" s="188" t="s">
        <v>128</v>
      </c>
      <c r="E171" s="765" t="s">
        <v>5</v>
      </c>
      <c r="F171" s="746"/>
      <c r="G171" s="493" t="s">
        <v>136</v>
      </c>
      <c r="H171" s="43"/>
      <c r="I171" s="43"/>
      <c r="J171" s="43"/>
    </row>
    <row r="172" spans="1:10" s="29" customFormat="1" ht="54" customHeight="1" hidden="1">
      <c r="A172" s="589" t="s">
        <v>74</v>
      </c>
      <c r="B172" s="96" t="s">
        <v>126</v>
      </c>
      <c r="C172" s="260" t="s">
        <v>209</v>
      </c>
      <c r="D172" s="260" t="s">
        <v>128</v>
      </c>
      <c r="E172" s="16" t="s">
        <v>443</v>
      </c>
      <c r="F172" s="19" t="s">
        <v>349</v>
      </c>
      <c r="G172" s="93"/>
      <c r="H172" s="119">
        <f>H177</f>
        <v>0</v>
      </c>
      <c r="I172" s="119">
        <f>I177</f>
        <v>0</v>
      </c>
      <c r="J172" s="119">
        <f>J177</f>
        <v>0</v>
      </c>
    </row>
    <row r="173" spans="1:10" s="29" customFormat="1" ht="82.5" hidden="1">
      <c r="A173" s="537" t="s">
        <v>307</v>
      </c>
      <c r="B173" s="297" t="s">
        <v>126</v>
      </c>
      <c r="C173" s="298" t="s">
        <v>209</v>
      </c>
      <c r="D173" s="298" t="s">
        <v>128</v>
      </c>
      <c r="E173" s="761" t="s">
        <v>327</v>
      </c>
      <c r="F173" s="762"/>
      <c r="G173" s="299"/>
      <c r="H173" s="300">
        <f>H174</f>
        <v>0</v>
      </c>
      <c r="I173" s="300">
        <f>I174</f>
        <v>0</v>
      </c>
      <c r="J173" s="300">
        <f>J174</f>
        <v>0</v>
      </c>
    </row>
    <row r="174" spans="1:10" s="29" customFormat="1" ht="18.75" hidden="1">
      <c r="A174" s="594" t="s">
        <v>323</v>
      </c>
      <c r="B174" s="295" t="s">
        <v>126</v>
      </c>
      <c r="C174" s="296" t="s">
        <v>209</v>
      </c>
      <c r="D174" s="296" t="s">
        <v>128</v>
      </c>
      <c r="E174" s="763" t="s">
        <v>322</v>
      </c>
      <c r="F174" s="764"/>
      <c r="G174" s="284"/>
      <c r="H174" s="285">
        <f>H175+H176</f>
        <v>0</v>
      </c>
      <c r="I174" s="285">
        <f>I175+I176</f>
        <v>0</v>
      </c>
      <c r="J174" s="285">
        <f>J175+J176</f>
        <v>0</v>
      </c>
    </row>
    <row r="175" spans="1:10" s="29" customFormat="1" ht="18.75" hidden="1">
      <c r="A175" s="595" t="s">
        <v>135</v>
      </c>
      <c r="B175" s="295" t="s">
        <v>126</v>
      </c>
      <c r="C175" s="296" t="s">
        <v>209</v>
      </c>
      <c r="D175" s="296" t="s">
        <v>128</v>
      </c>
      <c r="E175" s="763" t="s">
        <v>322</v>
      </c>
      <c r="F175" s="764"/>
      <c r="G175" s="284" t="s">
        <v>136</v>
      </c>
      <c r="H175" s="285"/>
      <c r="I175" s="285"/>
      <c r="J175" s="285"/>
    </row>
    <row r="176" spans="1:10" s="29" customFormat="1" ht="18.75" hidden="1">
      <c r="A176" s="552" t="s">
        <v>137</v>
      </c>
      <c r="B176" s="295" t="s">
        <v>126</v>
      </c>
      <c r="C176" s="296" t="s">
        <v>209</v>
      </c>
      <c r="D176" s="296" t="s">
        <v>128</v>
      </c>
      <c r="E176" s="763" t="s">
        <v>322</v>
      </c>
      <c r="F176" s="764"/>
      <c r="G176" s="284" t="s">
        <v>138</v>
      </c>
      <c r="H176" s="285"/>
      <c r="I176" s="285"/>
      <c r="J176" s="285"/>
    </row>
    <row r="177" spans="1:10" s="29" customFormat="1" ht="65.25" customHeight="1" hidden="1">
      <c r="A177" s="540" t="s">
        <v>75</v>
      </c>
      <c r="B177" s="104" t="s">
        <v>126</v>
      </c>
      <c r="C177" s="188" t="s">
        <v>209</v>
      </c>
      <c r="D177" s="188" t="s">
        <v>128</v>
      </c>
      <c r="E177" s="257" t="s">
        <v>28</v>
      </c>
      <c r="F177" s="258" t="s">
        <v>349</v>
      </c>
      <c r="G177" s="88"/>
      <c r="H177" s="43">
        <f aca="true" t="shared" si="21" ref="H177:J178">H178</f>
        <v>0</v>
      </c>
      <c r="I177" s="43">
        <f t="shared" si="21"/>
        <v>0</v>
      </c>
      <c r="J177" s="43">
        <f t="shared" si="21"/>
        <v>0</v>
      </c>
    </row>
    <row r="178" spans="1:10" s="29" customFormat="1" ht="49.5" hidden="1">
      <c r="A178" s="558" t="s">
        <v>6</v>
      </c>
      <c r="B178" s="104" t="s">
        <v>126</v>
      </c>
      <c r="C178" s="188" t="s">
        <v>209</v>
      </c>
      <c r="D178" s="188" t="s">
        <v>128</v>
      </c>
      <c r="E178" s="257" t="s">
        <v>29</v>
      </c>
      <c r="F178" s="258" t="s">
        <v>349</v>
      </c>
      <c r="G178" s="88"/>
      <c r="H178" s="43">
        <f t="shared" si="21"/>
        <v>0</v>
      </c>
      <c r="I178" s="43">
        <f t="shared" si="21"/>
        <v>0</v>
      </c>
      <c r="J178" s="43">
        <f t="shared" si="21"/>
        <v>0</v>
      </c>
    </row>
    <row r="179" spans="1:10" s="29" customFormat="1" ht="38.25" customHeight="1" hidden="1">
      <c r="A179" s="548" t="s">
        <v>445</v>
      </c>
      <c r="B179" s="104" t="s">
        <v>126</v>
      </c>
      <c r="C179" s="188" t="s">
        <v>209</v>
      </c>
      <c r="D179" s="188" t="s">
        <v>128</v>
      </c>
      <c r="E179" s="257" t="s">
        <v>30</v>
      </c>
      <c r="F179" s="258" t="s">
        <v>444</v>
      </c>
      <c r="G179" s="88"/>
      <c r="H179" s="43">
        <f>H180+H181</f>
        <v>0</v>
      </c>
      <c r="I179" s="43">
        <f>I180+I181</f>
        <v>0</v>
      </c>
      <c r="J179" s="43">
        <f>J180+J181</f>
        <v>0</v>
      </c>
    </row>
    <row r="180" spans="1:10" s="29" customFormat="1" ht="37.5" hidden="1">
      <c r="A180" s="539" t="s">
        <v>354</v>
      </c>
      <c r="B180" s="104" t="s">
        <v>126</v>
      </c>
      <c r="C180" s="188" t="s">
        <v>209</v>
      </c>
      <c r="D180" s="188" t="s">
        <v>128</v>
      </c>
      <c r="E180" s="257" t="s">
        <v>7</v>
      </c>
      <c r="F180" s="258" t="s">
        <v>444</v>
      </c>
      <c r="G180" s="88" t="s">
        <v>136</v>
      </c>
      <c r="H180" s="43"/>
      <c r="I180" s="43"/>
      <c r="J180" s="43"/>
    </row>
    <row r="181" spans="1:10" s="29" customFormat="1" ht="18.75" hidden="1">
      <c r="A181" s="552" t="s">
        <v>137</v>
      </c>
      <c r="B181" s="268" t="s">
        <v>126</v>
      </c>
      <c r="C181" s="294" t="s">
        <v>209</v>
      </c>
      <c r="D181" s="294" t="s">
        <v>128</v>
      </c>
      <c r="E181" s="741" t="s">
        <v>8</v>
      </c>
      <c r="F181" s="742"/>
      <c r="G181" s="274" t="s">
        <v>138</v>
      </c>
      <c r="H181" s="280"/>
      <c r="I181" s="280"/>
      <c r="J181" s="280"/>
    </row>
    <row r="182" spans="1:10" s="29" customFormat="1" ht="18.75">
      <c r="A182" s="555" t="s">
        <v>211</v>
      </c>
      <c r="B182" s="93" t="s">
        <v>126</v>
      </c>
      <c r="C182" s="181" t="s">
        <v>209</v>
      </c>
      <c r="D182" s="181" t="s">
        <v>200</v>
      </c>
      <c r="E182" s="143"/>
      <c r="F182" s="18"/>
      <c r="G182" s="181"/>
      <c r="H182" s="199">
        <f aca="true" t="shared" si="22" ref="H182:J183">+H183</f>
        <v>5</v>
      </c>
      <c r="I182" s="199">
        <f t="shared" si="22"/>
        <v>5</v>
      </c>
      <c r="J182" s="199">
        <f t="shared" si="22"/>
        <v>5</v>
      </c>
    </row>
    <row r="183" spans="1:39" s="49" customFormat="1" ht="68.25" customHeight="1">
      <c r="A183" s="589" t="s">
        <v>74</v>
      </c>
      <c r="B183" s="96" t="s">
        <v>126</v>
      </c>
      <c r="C183" s="181" t="s">
        <v>209</v>
      </c>
      <c r="D183" s="182" t="s">
        <v>200</v>
      </c>
      <c r="E183" s="204" t="s">
        <v>432</v>
      </c>
      <c r="F183" s="205" t="s">
        <v>349</v>
      </c>
      <c r="G183" s="185"/>
      <c r="H183" s="199">
        <f t="shared" si="22"/>
        <v>5</v>
      </c>
      <c r="I183" s="199">
        <f t="shared" si="22"/>
        <v>5</v>
      </c>
      <c r="J183" s="199">
        <f t="shared" si="22"/>
        <v>5</v>
      </c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1:39" s="37" customFormat="1" ht="74.25" customHeight="1">
      <c r="A184" s="537" t="s">
        <v>76</v>
      </c>
      <c r="B184" s="104" t="s">
        <v>126</v>
      </c>
      <c r="C184" s="105" t="s">
        <v>209</v>
      </c>
      <c r="D184" s="106" t="s">
        <v>200</v>
      </c>
      <c r="E184" s="206" t="s">
        <v>433</v>
      </c>
      <c r="F184" s="207" t="s">
        <v>349</v>
      </c>
      <c r="G184" s="108"/>
      <c r="H184" s="109">
        <f>H188+H195+H198+H203+H209</f>
        <v>5</v>
      </c>
      <c r="I184" s="109">
        <f>I188+I195+I198+I203+I209</f>
        <v>5</v>
      </c>
      <c r="J184" s="109">
        <f>J188+J195+J198+J203+J209</f>
        <v>5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1:39" s="37" customFormat="1" ht="0.75" customHeight="1" hidden="1">
      <c r="A185" s="537" t="s">
        <v>323</v>
      </c>
      <c r="B185" s="104" t="s">
        <v>126</v>
      </c>
      <c r="C185" s="105" t="s">
        <v>209</v>
      </c>
      <c r="D185" s="106" t="s">
        <v>200</v>
      </c>
      <c r="E185" s="759" t="s">
        <v>322</v>
      </c>
      <c r="F185" s="760"/>
      <c r="G185" s="108"/>
      <c r="H185" s="109">
        <f>H186+H187</f>
        <v>0</v>
      </c>
      <c r="I185" s="109">
        <f>I186+I187</f>
        <v>0</v>
      </c>
      <c r="J185" s="109">
        <f>J186+J187</f>
        <v>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1:39" s="37" customFormat="1" ht="59.25" customHeight="1" hidden="1">
      <c r="A186" s="540" t="s">
        <v>137</v>
      </c>
      <c r="B186" s="104" t="s">
        <v>126</v>
      </c>
      <c r="C186" s="105" t="s">
        <v>209</v>
      </c>
      <c r="D186" s="106" t="s">
        <v>200</v>
      </c>
      <c r="E186" s="759" t="s">
        <v>322</v>
      </c>
      <c r="F186" s="760"/>
      <c r="G186" s="108" t="s">
        <v>138</v>
      </c>
      <c r="H186" s="109"/>
      <c r="I186" s="109"/>
      <c r="J186" s="109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1:39" s="37" customFormat="1" ht="59.25" customHeight="1" hidden="1">
      <c r="A187" s="596" t="s">
        <v>135</v>
      </c>
      <c r="B187" s="104" t="s">
        <v>126</v>
      </c>
      <c r="C187" s="105" t="s">
        <v>209</v>
      </c>
      <c r="D187" s="106" t="s">
        <v>200</v>
      </c>
      <c r="E187" s="759" t="s">
        <v>322</v>
      </c>
      <c r="F187" s="760"/>
      <c r="G187" s="108" t="s">
        <v>136</v>
      </c>
      <c r="H187" s="109"/>
      <c r="I187" s="109"/>
      <c r="J187" s="109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1:39" s="37" customFormat="1" ht="19.5" customHeight="1">
      <c r="A188" s="597" t="s">
        <v>434</v>
      </c>
      <c r="B188" s="104" t="s">
        <v>126</v>
      </c>
      <c r="C188" s="105" t="s">
        <v>209</v>
      </c>
      <c r="D188" s="106" t="s">
        <v>200</v>
      </c>
      <c r="E188" s="335" t="s">
        <v>31</v>
      </c>
      <c r="F188" s="138" t="s">
        <v>349</v>
      </c>
      <c r="G188" s="108"/>
      <c r="H188" s="109">
        <f>H189</f>
        <v>5</v>
      </c>
      <c r="I188" s="109">
        <f>I189</f>
        <v>5</v>
      </c>
      <c r="J188" s="109">
        <f>J189</f>
        <v>5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</row>
    <row r="189" spans="1:10" s="36" customFormat="1" ht="19.5">
      <c r="A189" s="537" t="s">
        <v>235</v>
      </c>
      <c r="B189" s="104" t="s">
        <v>126</v>
      </c>
      <c r="C189" s="105" t="s">
        <v>209</v>
      </c>
      <c r="D189" s="106" t="s">
        <v>200</v>
      </c>
      <c r="E189" s="206" t="s">
        <v>440</v>
      </c>
      <c r="F189" s="207" t="s">
        <v>436</v>
      </c>
      <c r="G189" s="108"/>
      <c r="H189" s="109">
        <f>SUM(H190:H191)</f>
        <v>5</v>
      </c>
      <c r="I189" s="109">
        <f>SUM(I190:I191)</f>
        <v>5</v>
      </c>
      <c r="J189" s="109">
        <f>SUM(J190:J191)</f>
        <v>5</v>
      </c>
    </row>
    <row r="190" spans="1:10" s="36" customFormat="1" ht="33.75" customHeight="1">
      <c r="A190" s="539" t="s">
        <v>354</v>
      </c>
      <c r="B190" s="104" t="s">
        <v>126</v>
      </c>
      <c r="C190" s="105" t="s">
        <v>209</v>
      </c>
      <c r="D190" s="106" t="s">
        <v>200</v>
      </c>
      <c r="E190" s="206" t="s">
        <v>440</v>
      </c>
      <c r="F190" s="207" t="s">
        <v>436</v>
      </c>
      <c r="G190" s="108" t="s">
        <v>136</v>
      </c>
      <c r="H190" s="109">
        <v>5</v>
      </c>
      <c r="I190" s="109">
        <v>5</v>
      </c>
      <c r="J190" s="109">
        <v>5</v>
      </c>
    </row>
    <row r="191" spans="1:10" s="36" customFormat="1" ht="19.5" hidden="1">
      <c r="A191" s="540" t="s">
        <v>137</v>
      </c>
      <c r="B191" s="104" t="s">
        <v>126</v>
      </c>
      <c r="C191" s="105" t="s">
        <v>209</v>
      </c>
      <c r="D191" s="106" t="s">
        <v>200</v>
      </c>
      <c r="E191" s="206" t="s">
        <v>440</v>
      </c>
      <c r="F191" s="207" t="s">
        <v>436</v>
      </c>
      <c r="G191" s="108" t="s">
        <v>138</v>
      </c>
      <c r="H191" s="109"/>
      <c r="I191" s="109"/>
      <c r="J191" s="109"/>
    </row>
    <row r="192" spans="1:39" s="37" customFormat="1" ht="0.75" customHeight="1" hidden="1">
      <c r="A192" s="537" t="s">
        <v>237</v>
      </c>
      <c r="B192" s="104"/>
      <c r="C192" s="105"/>
      <c r="D192" s="106"/>
      <c r="E192" s="130" t="s">
        <v>234</v>
      </c>
      <c r="F192" s="131" t="s">
        <v>236</v>
      </c>
      <c r="G192" s="108"/>
      <c r="H192" s="109">
        <f>SUM(H193:H194)</f>
        <v>0</v>
      </c>
      <c r="I192" s="109">
        <f>SUM(I193:I194)</f>
        <v>0</v>
      </c>
      <c r="J192" s="109">
        <f>SUM(J193:J194)</f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1:10" s="36" customFormat="1" ht="19.5" hidden="1">
      <c r="A193" s="596" t="s">
        <v>135</v>
      </c>
      <c r="B193" s="104" t="s">
        <v>126</v>
      </c>
      <c r="C193" s="105" t="s">
        <v>209</v>
      </c>
      <c r="D193" s="106" t="s">
        <v>200</v>
      </c>
      <c r="E193" s="206" t="s">
        <v>234</v>
      </c>
      <c r="F193" s="207" t="s">
        <v>236</v>
      </c>
      <c r="G193" s="108" t="s">
        <v>136</v>
      </c>
      <c r="H193" s="109"/>
      <c r="I193" s="109"/>
      <c r="J193" s="109"/>
    </row>
    <row r="194" spans="1:10" s="36" customFormat="1" ht="19.5" hidden="1">
      <c r="A194" s="540" t="s">
        <v>137</v>
      </c>
      <c r="B194" s="104" t="s">
        <v>126</v>
      </c>
      <c r="C194" s="105" t="s">
        <v>209</v>
      </c>
      <c r="D194" s="106" t="s">
        <v>200</v>
      </c>
      <c r="E194" s="206" t="s">
        <v>234</v>
      </c>
      <c r="F194" s="207" t="s">
        <v>236</v>
      </c>
      <c r="G194" s="108" t="s">
        <v>138</v>
      </c>
      <c r="H194" s="109"/>
      <c r="I194" s="109"/>
      <c r="J194" s="109"/>
    </row>
    <row r="195" spans="1:10" s="36" customFormat="1" ht="0.75" customHeight="1" hidden="1">
      <c r="A195" s="581" t="s">
        <v>437</v>
      </c>
      <c r="B195" s="104" t="s">
        <v>126</v>
      </c>
      <c r="C195" s="105" t="s">
        <v>209</v>
      </c>
      <c r="D195" s="106" t="s">
        <v>200</v>
      </c>
      <c r="E195" s="206" t="s">
        <v>447</v>
      </c>
      <c r="F195" s="207" t="s">
        <v>349</v>
      </c>
      <c r="G195" s="108"/>
      <c r="H195" s="109">
        <f aca="true" t="shared" si="23" ref="H195:J196">H196</f>
        <v>0</v>
      </c>
      <c r="I195" s="109">
        <f t="shared" si="23"/>
        <v>0</v>
      </c>
      <c r="J195" s="109">
        <f t="shared" si="23"/>
        <v>0</v>
      </c>
    </row>
    <row r="196" spans="1:10" s="36" customFormat="1" ht="19.5" hidden="1">
      <c r="A196" s="537" t="s">
        <v>235</v>
      </c>
      <c r="B196" s="104" t="s">
        <v>126</v>
      </c>
      <c r="C196" s="105" t="s">
        <v>209</v>
      </c>
      <c r="D196" s="106" t="s">
        <v>200</v>
      </c>
      <c r="E196" s="206" t="s">
        <v>447</v>
      </c>
      <c r="F196" s="207" t="s">
        <v>436</v>
      </c>
      <c r="G196" s="108"/>
      <c r="H196" s="109">
        <f t="shared" si="23"/>
        <v>0</v>
      </c>
      <c r="I196" s="109">
        <f t="shared" si="23"/>
        <v>0</v>
      </c>
      <c r="J196" s="109">
        <f t="shared" si="23"/>
        <v>0</v>
      </c>
    </row>
    <row r="197" spans="1:10" s="36" customFormat="1" ht="33" hidden="1">
      <c r="A197" s="539" t="s">
        <v>354</v>
      </c>
      <c r="B197" s="104" t="s">
        <v>126</v>
      </c>
      <c r="C197" s="105" t="s">
        <v>209</v>
      </c>
      <c r="D197" s="106" t="s">
        <v>200</v>
      </c>
      <c r="E197" s="206" t="s">
        <v>447</v>
      </c>
      <c r="F197" s="207" t="s">
        <v>436</v>
      </c>
      <c r="G197" s="108" t="s">
        <v>136</v>
      </c>
      <c r="H197" s="109"/>
      <c r="I197" s="109"/>
      <c r="J197" s="109"/>
    </row>
    <row r="198" spans="1:10" s="36" customFormat="1" ht="24" customHeight="1" hidden="1">
      <c r="A198" s="558" t="s">
        <v>9</v>
      </c>
      <c r="B198" s="104" t="s">
        <v>126</v>
      </c>
      <c r="C198" s="105" t="s">
        <v>209</v>
      </c>
      <c r="D198" s="106" t="s">
        <v>200</v>
      </c>
      <c r="E198" s="206" t="s">
        <v>439</v>
      </c>
      <c r="F198" s="207" t="s">
        <v>349</v>
      </c>
      <c r="G198" s="522"/>
      <c r="H198" s="523">
        <f>H199+H201</f>
        <v>0</v>
      </c>
      <c r="I198" s="523">
        <f>I199+I201</f>
        <v>0</v>
      </c>
      <c r="J198" s="523">
        <f>J199+J201</f>
        <v>0</v>
      </c>
    </row>
    <row r="199" spans="1:10" s="36" customFormat="1" ht="33" hidden="1">
      <c r="A199" s="568" t="s">
        <v>10</v>
      </c>
      <c r="B199" s="104" t="s">
        <v>126</v>
      </c>
      <c r="C199" s="105" t="s">
        <v>209</v>
      </c>
      <c r="D199" s="106" t="s">
        <v>200</v>
      </c>
      <c r="E199" s="206" t="s">
        <v>439</v>
      </c>
      <c r="F199" s="207" t="s">
        <v>438</v>
      </c>
      <c r="G199" s="522"/>
      <c r="H199" s="523">
        <f>H200</f>
        <v>0</v>
      </c>
      <c r="I199" s="523">
        <f>I200</f>
        <v>0</v>
      </c>
      <c r="J199" s="523">
        <f>J200</f>
        <v>0</v>
      </c>
    </row>
    <row r="200" spans="1:10" s="36" customFormat="1" ht="18" customHeight="1" hidden="1">
      <c r="A200" s="550" t="s">
        <v>354</v>
      </c>
      <c r="B200" s="104" t="s">
        <v>126</v>
      </c>
      <c r="C200" s="105" t="s">
        <v>209</v>
      </c>
      <c r="D200" s="106" t="s">
        <v>200</v>
      </c>
      <c r="E200" s="206" t="s">
        <v>439</v>
      </c>
      <c r="F200" s="207" t="s">
        <v>438</v>
      </c>
      <c r="G200" s="522" t="s">
        <v>136</v>
      </c>
      <c r="H200" s="523"/>
      <c r="I200" s="523"/>
      <c r="J200" s="523"/>
    </row>
    <row r="201" spans="1:10" s="36" customFormat="1" ht="19.5" customHeight="1" hidden="1">
      <c r="A201" s="559" t="s">
        <v>235</v>
      </c>
      <c r="B201" s="104" t="s">
        <v>126</v>
      </c>
      <c r="C201" s="105" t="s">
        <v>209</v>
      </c>
      <c r="D201" s="106" t="s">
        <v>200</v>
      </c>
      <c r="E201" s="206" t="s">
        <v>439</v>
      </c>
      <c r="F201" s="207" t="s">
        <v>436</v>
      </c>
      <c r="G201" s="522"/>
      <c r="H201" s="523">
        <f>H202</f>
        <v>0</v>
      </c>
      <c r="I201" s="523">
        <f>I202</f>
        <v>0</v>
      </c>
      <c r="J201" s="523">
        <f>J202</f>
        <v>0</v>
      </c>
    </row>
    <row r="202" spans="1:10" s="36" customFormat="1" ht="0.75" customHeight="1" hidden="1">
      <c r="A202" s="550" t="s">
        <v>354</v>
      </c>
      <c r="B202" s="104" t="s">
        <v>126</v>
      </c>
      <c r="C202" s="105" t="s">
        <v>209</v>
      </c>
      <c r="D202" s="106" t="s">
        <v>200</v>
      </c>
      <c r="E202" s="206" t="s">
        <v>439</v>
      </c>
      <c r="F202" s="207" t="s">
        <v>436</v>
      </c>
      <c r="G202" s="522" t="s">
        <v>136</v>
      </c>
      <c r="H202" s="523"/>
      <c r="I202" s="523"/>
      <c r="J202" s="523"/>
    </row>
    <row r="203" spans="1:10" s="36" customFormat="1" ht="33" hidden="1">
      <c r="A203" s="598" t="s">
        <v>441</v>
      </c>
      <c r="B203" s="104" t="s">
        <v>126</v>
      </c>
      <c r="C203" s="105" t="s">
        <v>209</v>
      </c>
      <c r="D203" s="106" t="s">
        <v>200</v>
      </c>
      <c r="E203" s="206" t="s">
        <v>442</v>
      </c>
      <c r="F203" s="207" t="s">
        <v>349</v>
      </c>
      <c r="G203" s="522"/>
      <c r="H203" s="523">
        <f aca="true" t="shared" si="24" ref="H203:J204">H204</f>
        <v>0</v>
      </c>
      <c r="I203" s="523">
        <f t="shared" si="24"/>
        <v>0</v>
      </c>
      <c r="J203" s="523">
        <f t="shared" si="24"/>
        <v>0</v>
      </c>
    </row>
    <row r="204" spans="1:10" s="36" customFormat="1" ht="19.5" hidden="1">
      <c r="A204" s="537" t="s">
        <v>235</v>
      </c>
      <c r="B204" s="104" t="s">
        <v>126</v>
      </c>
      <c r="C204" s="105" t="s">
        <v>209</v>
      </c>
      <c r="D204" s="106" t="s">
        <v>200</v>
      </c>
      <c r="E204" s="206" t="s">
        <v>442</v>
      </c>
      <c r="F204" s="207" t="s">
        <v>436</v>
      </c>
      <c r="G204" s="522"/>
      <c r="H204" s="523">
        <f t="shared" si="24"/>
        <v>0</v>
      </c>
      <c r="I204" s="523">
        <f t="shared" si="24"/>
        <v>0</v>
      </c>
      <c r="J204" s="523">
        <f t="shared" si="24"/>
        <v>0</v>
      </c>
    </row>
    <row r="205" spans="1:10" s="36" customFormat="1" ht="19.5" hidden="1">
      <c r="A205" s="599" t="s">
        <v>135</v>
      </c>
      <c r="B205" s="104" t="s">
        <v>126</v>
      </c>
      <c r="C205" s="105" t="s">
        <v>209</v>
      </c>
      <c r="D205" s="106" t="s">
        <v>200</v>
      </c>
      <c r="E205" s="206" t="s">
        <v>442</v>
      </c>
      <c r="F205" s="207" t="s">
        <v>436</v>
      </c>
      <c r="G205" s="522" t="s">
        <v>136</v>
      </c>
      <c r="H205" s="523"/>
      <c r="I205" s="523"/>
      <c r="J205" s="523"/>
    </row>
    <row r="206" spans="1:10" s="36" customFormat="1" ht="19.5" hidden="1">
      <c r="A206" s="540"/>
      <c r="B206" s="104"/>
      <c r="C206" s="105"/>
      <c r="D206" s="106"/>
      <c r="E206" s="206"/>
      <c r="F206" s="207"/>
      <c r="G206" s="522"/>
      <c r="H206" s="523"/>
      <c r="I206" s="523"/>
      <c r="J206" s="523"/>
    </row>
    <row r="207" spans="1:10" s="36" customFormat="1" ht="19.5" hidden="1">
      <c r="A207" s="600" t="s">
        <v>330</v>
      </c>
      <c r="B207" s="268" t="s">
        <v>126</v>
      </c>
      <c r="C207" s="269" t="s">
        <v>209</v>
      </c>
      <c r="D207" s="270" t="s">
        <v>200</v>
      </c>
      <c r="E207" s="749" t="s">
        <v>329</v>
      </c>
      <c r="F207" s="750"/>
      <c r="G207" s="522"/>
      <c r="H207" s="523"/>
      <c r="I207" s="523"/>
      <c r="J207" s="523"/>
    </row>
    <row r="208" spans="1:10" s="36" customFormat="1" ht="19.5" hidden="1">
      <c r="A208" s="601" t="s">
        <v>135</v>
      </c>
      <c r="B208" s="268" t="s">
        <v>126</v>
      </c>
      <c r="C208" s="269" t="s">
        <v>209</v>
      </c>
      <c r="D208" s="270" t="s">
        <v>200</v>
      </c>
      <c r="E208" s="749" t="s">
        <v>329</v>
      </c>
      <c r="F208" s="750"/>
      <c r="G208" s="522" t="s">
        <v>136</v>
      </c>
      <c r="H208" s="523"/>
      <c r="I208" s="523"/>
      <c r="J208" s="523"/>
    </row>
    <row r="209" spans="1:10" s="36" customFormat="1" ht="17.25" customHeight="1" hidden="1">
      <c r="A209" s="558" t="s">
        <v>11</v>
      </c>
      <c r="B209" s="268" t="s">
        <v>126</v>
      </c>
      <c r="C209" s="269" t="s">
        <v>209</v>
      </c>
      <c r="D209" s="270" t="s">
        <v>200</v>
      </c>
      <c r="E209" s="336" t="s">
        <v>435</v>
      </c>
      <c r="F209" s="337" t="s">
        <v>349</v>
      </c>
      <c r="G209" s="522"/>
      <c r="H209" s="523">
        <f>H210+H213</f>
        <v>0</v>
      </c>
      <c r="I209" s="523">
        <f>I210+I213</f>
        <v>0</v>
      </c>
      <c r="J209" s="523">
        <f>J210+J213</f>
        <v>0</v>
      </c>
    </row>
    <row r="210" spans="1:10" s="36" customFormat="1" ht="37.5" hidden="1">
      <c r="A210" s="559" t="s">
        <v>463</v>
      </c>
      <c r="B210" s="104" t="s">
        <v>126</v>
      </c>
      <c r="C210" s="105" t="s">
        <v>209</v>
      </c>
      <c r="D210" s="106" t="s">
        <v>200</v>
      </c>
      <c r="E210" s="206" t="s">
        <v>12</v>
      </c>
      <c r="F210" s="207" t="s">
        <v>448</v>
      </c>
      <c r="G210" s="522"/>
      <c r="H210" s="523">
        <f>H211</f>
        <v>0</v>
      </c>
      <c r="I210" s="523">
        <f>I211</f>
        <v>0</v>
      </c>
      <c r="J210" s="523">
        <f>J211</f>
        <v>0</v>
      </c>
    </row>
    <row r="211" spans="1:10" s="36" customFormat="1" ht="37.5" hidden="1">
      <c r="A211" s="539" t="s">
        <v>354</v>
      </c>
      <c r="B211" s="104" t="s">
        <v>126</v>
      </c>
      <c r="C211" s="105" t="s">
        <v>209</v>
      </c>
      <c r="D211" s="106" t="s">
        <v>200</v>
      </c>
      <c r="E211" s="206" t="s">
        <v>13</v>
      </c>
      <c r="F211" s="207" t="s">
        <v>448</v>
      </c>
      <c r="G211" s="522" t="s">
        <v>136</v>
      </c>
      <c r="H211" s="523"/>
      <c r="I211" s="523"/>
      <c r="J211" s="523"/>
    </row>
    <row r="212" spans="1:10" s="36" customFormat="1" ht="19.5" hidden="1">
      <c r="A212" s="540" t="s">
        <v>137</v>
      </c>
      <c r="B212" s="104" t="s">
        <v>126</v>
      </c>
      <c r="C212" s="105" t="s">
        <v>209</v>
      </c>
      <c r="D212" s="106" t="s">
        <v>200</v>
      </c>
      <c r="E212" s="206" t="s">
        <v>309</v>
      </c>
      <c r="F212" s="207" t="s">
        <v>308</v>
      </c>
      <c r="G212" s="522" t="s">
        <v>138</v>
      </c>
      <c r="H212" s="523"/>
      <c r="I212" s="523"/>
      <c r="J212" s="523"/>
    </row>
    <row r="213" spans="1:10" s="36" customFormat="1" ht="33" hidden="1">
      <c r="A213" s="568" t="s">
        <v>14</v>
      </c>
      <c r="B213" s="104" t="s">
        <v>126</v>
      </c>
      <c r="C213" s="105" t="s">
        <v>209</v>
      </c>
      <c r="D213" s="106" t="s">
        <v>200</v>
      </c>
      <c r="E213" s="206" t="s">
        <v>435</v>
      </c>
      <c r="F213" s="207" t="s">
        <v>449</v>
      </c>
      <c r="G213" s="522"/>
      <c r="H213" s="523">
        <f>H214</f>
        <v>0</v>
      </c>
      <c r="I213" s="523">
        <f>I214</f>
        <v>0</v>
      </c>
      <c r="J213" s="523">
        <f>J214</f>
        <v>0</v>
      </c>
    </row>
    <row r="214" spans="1:10" s="36" customFormat="1" ht="33" hidden="1">
      <c r="A214" s="539" t="s">
        <v>354</v>
      </c>
      <c r="B214" s="104" t="s">
        <v>126</v>
      </c>
      <c r="C214" s="105" t="s">
        <v>209</v>
      </c>
      <c r="D214" s="106" t="s">
        <v>200</v>
      </c>
      <c r="E214" s="206" t="s">
        <v>435</v>
      </c>
      <c r="F214" s="207" t="s">
        <v>449</v>
      </c>
      <c r="G214" s="522" t="s">
        <v>136</v>
      </c>
      <c r="H214" s="523"/>
      <c r="I214" s="523"/>
      <c r="J214" s="523"/>
    </row>
    <row r="215" spans="1:10" s="36" customFormat="1" ht="19.5" hidden="1">
      <c r="A215" s="602"/>
      <c r="B215" s="104"/>
      <c r="C215" s="105"/>
      <c r="D215" s="106"/>
      <c r="E215" s="206"/>
      <c r="F215" s="207"/>
      <c r="G215" s="108"/>
      <c r="H215" s="109"/>
      <c r="I215" s="109"/>
      <c r="J215" s="109"/>
    </row>
    <row r="216" spans="1:10" s="36" customFormat="1" ht="19.5" hidden="1">
      <c r="A216" s="602"/>
      <c r="B216" s="104"/>
      <c r="C216" s="105"/>
      <c r="D216" s="106"/>
      <c r="E216" s="206"/>
      <c r="F216" s="207"/>
      <c r="G216" s="108"/>
      <c r="H216" s="109"/>
      <c r="I216" s="109"/>
      <c r="J216" s="109"/>
    </row>
    <row r="217" spans="1:10" s="36" customFormat="1" ht="19.5" hidden="1">
      <c r="A217" s="603" t="s">
        <v>222</v>
      </c>
      <c r="B217" s="93" t="s">
        <v>126</v>
      </c>
      <c r="C217" s="93" t="s">
        <v>143</v>
      </c>
      <c r="D217" s="116"/>
      <c r="E217" s="144"/>
      <c r="F217" s="100"/>
      <c r="G217" s="136"/>
      <c r="H217" s="119">
        <f aca="true" t="shared" si="25" ref="H217:J219">+H218</f>
        <v>0</v>
      </c>
      <c r="I217" s="119">
        <f t="shared" si="25"/>
        <v>0</v>
      </c>
      <c r="J217" s="119">
        <f t="shared" si="25"/>
        <v>0</v>
      </c>
    </row>
    <row r="218" spans="1:10" s="36" customFormat="1" ht="19.5" hidden="1">
      <c r="A218" s="603" t="s">
        <v>223</v>
      </c>
      <c r="B218" s="210" t="s">
        <v>126</v>
      </c>
      <c r="C218" s="93" t="s">
        <v>143</v>
      </c>
      <c r="D218" s="116" t="s">
        <v>143</v>
      </c>
      <c r="E218" s="144"/>
      <c r="F218" s="100"/>
      <c r="G218" s="136"/>
      <c r="H218" s="119">
        <f t="shared" si="25"/>
        <v>0</v>
      </c>
      <c r="I218" s="119">
        <f t="shared" si="25"/>
        <v>0</v>
      </c>
      <c r="J218" s="119">
        <f t="shared" si="25"/>
        <v>0</v>
      </c>
    </row>
    <row r="219" spans="1:10" s="36" customFormat="1" ht="82.5" hidden="1">
      <c r="A219" s="603" t="s">
        <v>602</v>
      </c>
      <c r="B219" s="93" t="s">
        <v>126</v>
      </c>
      <c r="C219" s="93" t="s">
        <v>143</v>
      </c>
      <c r="D219" s="116" t="s">
        <v>143</v>
      </c>
      <c r="E219" s="112" t="s">
        <v>410</v>
      </c>
      <c r="F219" s="113" t="s">
        <v>349</v>
      </c>
      <c r="G219" s="118"/>
      <c r="H219" s="119">
        <f t="shared" si="25"/>
        <v>0</v>
      </c>
      <c r="I219" s="119">
        <f t="shared" si="25"/>
        <v>0</v>
      </c>
      <c r="J219" s="119">
        <f t="shared" si="25"/>
        <v>0</v>
      </c>
    </row>
    <row r="220" spans="1:10" s="36" customFormat="1" ht="99" hidden="1">
      <c r="A220" s="602" t="s">
        <v>16</v>
      </c>
      <c r="B220" s="88" t="s">
        <v>126</v>
      </c>
      <c r="C220" s="88" t="s">
        <v>143</v>
      </c>
      <c r="D220" s="111" t="s">
        <v>143</v>
      </c>
      <c r="E220" s="30" t="s">
        <v>173</v>
      </c>
      <c r="F220" s="2" t="s">
        <v>349</v>
      </c>
      <c r="G220" s="136"/>
      <c r="H220" s="43">
        <f aca="true" t="shared" si="26" ref="H220:J221">H221</f>
        <v>0</v>
      </c>
      <c r="I220" s="43">
        <f t="shared" si="26"/>
        <v>0</v>
      </c>
      <c r="J220" s="43">
        <f t="shared" si="26"/>
        <v>0</v>
      </c>
    </row>
    <row r="221" spans="1:10" s="36" customFormat="1" ht="33" hidden="1">
      <c r="A221" s="561" t="s">
        <v>466</v>
      </c>
      <c r="B221" s="88" t="s">
        <v>126</v>
      </c>
      <c r="C221" s="88" t="s">
        <v>143</v>
      </c>
      <c r="D221" s="111" t="s">
        <v>143</v>
      </c>
      <c r="E221" s="30" t="s">
        <v>465</v>
      </c>
      <c r="F221" s="2" t="s">
        <v>349</v>
      </c>
      <c r="G221" s="136"/>
      <c r="H221" s="43">
        <f t="shared" si="26"/>
        <v>0</v>
      </c>
      <c r="I221" s="43">
        <f t="shared" si="26"/>
        <v>0</v>
      </c>
      <c r="J221" s="43">
        <f t="shared" si="26"/>
        <v>0</v>
      </c>
    </row>
    <row r="222" spans="1:10" s="36" customFormat="1" ht="19.5" hidden="1">
      <c r="A222" s="602" t="s">
        <v>238</v>
      </c>
      <c r="B222" s="88" t="s">
        <v>126</v>
      </c>
      <c r="C222" s="88" t="s">
        <v>143</v>
      </c>
      <c r="D222" s="111" t="s">
        <v>143</v>
      </c>
      <c r="E222" s="30" t="s">
        <v>465</v>
      </c>
      <c r="F222" s="2" t="s">
        <v>464</v>
      </c>
      <c r="G222" s="136"/>
      <c r="H222" s="43">
        <f>+H223</f>
        <v>0</v>
      </c>
      <c r="I222" s="43">
        <f>+I223</f>
        <v>0</v>
      </c>
      <c r="J222" s="43">
        <f>+J223</f>
        <v>0</v>
      </c>
    </row>
    <row r="223" spans="1:10" s="36" customFormat="1" ht="33" hidden="1">
      <c r="A223" s="539" t="s">
        <v>354</v>
      </c>
      <c r="B223" s="88" t="s">
        <v>126</v>
      </c>
      <c r="C223" s="88" t="s">
        <v>143</v>
      </c>
      <c r="D223" s="111" t="s">
        <v>143</v>
      </c>
      <c r="E223" s="30" t="s">
        <v>465</v>
      </c>
      <c r="F223" s="2" t="s">
        <v>464</v>
      </c>
      <c r="G223" s="136" t="s">
        <v>136</v>
      </c>
      <c r="H223" s="43"/>
      <c r="I223" s="43"/>
      <c r="J223" s="43"/>
    </row>
    <row r="224" spans="1:10" s="29" customFormat="1" ht="19.5" customHeight="1">
      <c r="A224" s="535" t="s">
        <v>213</v>
      </c>
      <c r="B224" s="180" t="s">
        <v>126</v>
      </c>
      <c r="C224" s="89" t="s">
        <v>214</v>
      </c>
      <c r="D224" s="89"/>
      <c r="E224" s="143"/>
      <c r="F224" s="18"/>
      <c r="G224" s="89"/>
      <c r="H224" s="92">
        <f aca="true" t="shared" si="27" ref="H224:J225">+H225</f>
        <v>1629.2769999999998</v>
      </c>
      <c r="I224" s="92">
        <f t="shared" si="27"/>
        <v>1314.8339999999998</v>
      </c>
      <c r="J224" s="92">
        <f t="shared" si="27"/>
        <v>1323.377</v>
      </c>
    </row>
    <row r="225" spans="1:10" s="29" customFormat="1" ht="18.75">
      <c r="A225" s="535" t="s">
        <v>215</v>
      </c>
      <c r="B225" s="93" t="s">
        <v>126</v>
      </c>
      <c r="C225" s="89" t="s">
        <v>214</v>
      </c>
      <c r="D225" s="89" t="s">
        <v>127</v>
      </c>
      <c r="E225" s="197"/>
      <c r="F225" s="198"/>
      <c r="G225" s="89"/>
      <c r="H225" s="92">
        <f t="shared" si="27"/>
        <v>1629.2769999999998</v>
      </c>
      <c r="I225" s="92">
        <f t="shared" si="27"/>
        <v>1314.8339999999998</v>
      </c>
      <c r="J225" s="92">
        <f t="shared" si="27"/>
        <v>1323.377</v>
      </c>
    </row>
    <row r="226" spans="1:10" s="29" customFormat="1" ht="51.75" customHeight="1">
      <c r="A226" s="589" t="s">
        <v>77</v>
      </c>
      <c r="B226" s="96" t="s">
        <v>126</v>
      </c>
      <c r="C226" s="93" t="s">
        <v>214</v>
      </c>
      <c r="D226" s="93" t="s">
        <v>127</v>
      </c>
      <c r="E226" s="174" t="s">
        <v>411</v>
      </c>
      <c r="F226" s="145" t="s">
        <v>349</v>
      </c>
      <c r="G226" s="89"/>
      <c r="H226" s="92">
        <f>H227+H239</f>
        <v>1629.2769999999998</v>
      </c>
      <c r="I226" s="92">
        <f>I227+I239</f>
        <v>1314.8339999999998</v>
      </c>
      <c r="J226" s="92">
        <f>J227+J239</f>
        <v>1323.377</v>
      </c>
    </row>
    <row r="227" spans="1:10" s="29" customFormat="1" ht="71.25" customHeight="1">
      <c r="A227" s="538" t="s">
        <v>601</v>
      </c>
      <c r="B227" s="104" t="s">
        <v>126</v>
      </c>
      <c r="C227" s="88" t="s">
        <v>214</v>
      </c>
      <c r="D227" s="88" t="s">
        <v>127</v>
      </c>
      <c r="E227" s="196" t="s">
        <v>412</v>
      </c>
      <c r="F227" s="135" t="s">
        <v>349</v>
      </c>
      <c r="G227" s="88"/>
      <c r="H227" s="137">
        <f aca="true" t="shared" si="28" ref="H227:J228">H228</f>
        <v>1629.2769999999998</v>
      </c>
      <c r="I227" s="137">
        <f t="shared" si="28"/>
        <v>1314.8339999999998</v>
      </c>
      <c r="J227" s="137">
        <f t="shared" si="28"/>
        <v>1323.377</v>
      </c>
    </row>
    <row r="228" spans="1:10" s="29" customFormat="1" ht="38.25" customHeight="1">
      <c r="A228" s="558" t="s">
        <v>413</v>
      </c>
      <c r="B228" s="104" t="s">
        <v>126</v>
      </c>
      <c r="C228" s="88" t="s">
        <v>214</v>
      </c>
      <c r="D228" s="111" t="s">
        <v>127</v>
      </c>
      <c r="E228" s="196" t="s">
        <v>414</v>
      </c>
      <c r="F228" s="135" t="s">
        <v>349</v>
      </c>
      <c r="G228" s="136"/>
      <c r="H228" s="137">
        <f t="shared" si="28"/>
        <v>1629.2769999999998</v>
      </c>
      <c r="I228" s="137">
        <f t="shared" si="28"/>
        <v>1314.8339999999998</v>
      </c>
      <c r="J228" s="137">
        <f t="shared" si="28"/>
        <v>1323.377</v>
      </c>
    </row>
    <row r="229" spans="1:10" s="29" customFormat="1" ht="27" customHeight="1">
      <c r="A229" s="540" t="s">
        <v>231</v>
      </c>
      <c r="B229" s="104" t="s">
        <v>126</v>
      </c>
      <c r="C229" s="88" t="s">
        <v>214</v>
      </c>
      <c r="D229" s="111" t="s">
        <v>127</v>
      </c>
      <c r="E229" s="177" t="s">
        <v>414</v>
      </c>
      <c r="F229" s="213" t="s">
        <v>415</v>
      </c>
      <c r="G229" s="136"/>
      <c r="H229" s="137">
        <f>SUM(H230:H232)</f>
        <v>1629.2769999999998</v>
      </c>
      <c r="I229" s="137">
        <f>SUM(I230:I232)</f>
        <v>1314.8339999999998</v>
      </c>
      <c r="J229" s="137">
        <f>SUM(J230:J232)</f>
        <v>1323.377</v>
      </c>
    </row>
    <row r="230" spans="1:10" s="29" customFormat="1" ht="55.5" customHeight="1">
      <c r="A230" s="538" t="s">
        <v>134</v>
      </c>
      <c r="B230" s="104" t="s">
        <v>126</v>
      </c>
      <c r="C230" s="88" t="s">
        <v>214</v>
      </c>
      <c r="D230" s="88" t="s">
        <v>127</v>
      </c>
      <c r="E230" s="177" t="s">
        <v>414</v>
      </c>
      <c r="F230" s="213" t="s">
        <v>415</v>
      </c>
      <c r="G230" s="88" t="s">
        <v>129</v>
      </c>
      <c r="H230" s="43">
        <f>1585-22.423</f>
        <v>1562.577</v>
      </c>
      <c r="I230" s="43">
        <f>1585-22.423-319.443+5</f>
        <v>1248.134</v>
      </c>
      <c r="J230" s="43">
        <f>1585-22.423-305.9</f>
        <v>1256.6770000000001</v>
      </c>
    </row>
    <row r="231" spans="1:10" s="29" customFormat="1" ht="36" customHeight="1">
      <c r="A231" s="539" t="s">
        <v>354</v>
      </c>
      <c r="B231" s="104" t="s">
        <v>126</v>
      </c>
      <c r="C231" s="88" t="s">
        <v>214</v>
      </c>
      <c r="D231" s="88" t="s">
        <v>127</v>
      </c>
      <c r="E231" s="177" t="s">
        <v>414</v>
      </c>
      <c r="F231" s="213" t="s">
        <v>415</v>
      </c>
      <c r="G231" s="88" t="s">
        <v>136</v>
      </c>
      <c r="H231" s="43">
        <f>100+2.4+1.2+10-50</f>
        <v>63.60000000000001</v>
      </c>
      <c r="I231" s="43">
        <f>100+2.4+1.2+10-50</f>
        <v>63.60000000000001</v>
      </c>
      <c r="J231" s="43">
        <f>100+2.4+1.2+10-50</f>
        <v>63.60000000000001</v>
      </c>
    </row>
    <row r="232" spans="1:10" s="29" customFormat="1" ht="17.25" customHeight="1">
      <c r="A232" s="540" t="s">
        <v>137</v>
      </c>
      <c r="B232" s="104" t="s">
        <v>126</v>
      </c>
      <c r="C232" s="88" t="s">
        <v>214</v>
      </c>
      <c r="D232" s="88" t="s">
        <v>127</v>
      </c>
      <c r="E232" s="177" t="s">
        <v>414</v>
      </c>
      <c r="F232" s="213" t="s">
        <v>415</v>
      </c>
      <c r="G232" s="88" t="s">
        <v>138</v>
      </c>
      <c r="H232" s="43">
        <v>3.1</v>
      </c>
      <c r="I232" s="43">
        <v>3.1</v>
      </c>
      <c r="J232" s="43">
        <v>3.1</v>
      </c>
    </row>
    <row r="233" spans="1:10" s="29" customFormat="1" ht="1.5" customHeight="1" hidden="1">
      <c r="A233" s="604" t="s">
        <v>416</v>
      </c>
      <c r="B233" s="104" t="s">
        <v>126</v>
      </c>
      <c r="C233" s="88" t="s">
        <v>214</v>
      </c>
      <c r="D233" s="111" t="s">
        <v>127</v>
      </c>
      <c r="E233" s="755" t="s">
        <v>431</v>
      </c>
      <c r="F233" s="756"/>
      <c r="G233" s="88"/>
      <c r="H233" s="43">
        <f>H234</f>
        <v>0</v>
      </c>
      <c r="I233" s="43">
        <f>I234</f>
        <v>0</v>
      </c>
      <c r="J233" s="43">
        <f>J234</f>
        <v>0</v>
      </c>
    </row>
    <row r="234" spans="1:10" s="29" customFormat="1" ht="49.5" hidden="1">
      <c r="A234" s="538" t="s">
        <v>134</v>
      </c>
      <c r="B234" s="104" t="s">
        <v>126</v>
      </c>
      <c r="C234" s="88" t="s">
        <v>214</v>
      </c>
      <c r="D234" s="111" t="s">
        <v>127</v>
      </c>
      <c r="E234" s="757" t="s">
        <v>467</v>
      </c>
      <c r="F234" s="758"/>
      <c r="G234" s="88" t="s">
        <v>129</v>
      </c>
      <c r="H234" s="43"/>
      <c r="I234" s="43"/>
      <c r="J234" s="43"/>
    </row>
    <row r="235" spans="1:10" s="29" customFormat="1" ht="2.25" customHeight="1" hidden="1">
      <c r="A235" s="600" t="s">
        <v>341</v>
      </c>
      <c r="B235" s="268" t="s">
        <v>126</v>
      </c>
      <c r="C235" s="274" t="s">
        <v>214</v>
      </c>
      <c r="D235" s="305" t="s">
        <v>127</v>
      </c>
      <c r="E235" s="321" t="s">
        <v>296</v>
      </c>
      <c r="F235" s="322" t="s">
        <v>340</v>
      </c>
      <c r="G235" s="274"/>
      <c r="H235" s="280">
        <f>H236</f>
        <v>0</v>
      </c>
      <c r="I235" s="280">
        <f>I236</f>
        <v>0</v>
      </c>
      <c r="J235" s="280">
        <f>J236</f>
        <v>0</v>
      </c>
    </row>
    <row r="236" spans="1:10" s="29" customFormat="1" ht="24" customHeight="1" hidden="1">
      <c r="A236" s="595" t="s">
        <v>135</v>
      </c>
      <c r="B236" s="268" t="s">
        <v>126</v>
      </c>
      <c r="C236" s="274" t="s">
        <v>214</v>
      </c>
      <c r="D236" s="305" t="s">
        <v>127</v>
      </c>
      <c r="E236" s="321" t="s">
        <v>296</v>
      </c>
      <c r="F236" s="322" t="s">
        <v>340</v>
      </c>
      <c r="G236" s="274" t="s">
        <v>136</v>
      </c>
      <c r="H236" s="280"/>
      <c r="I236" s="280"/>
      <c r="J236" s="280"/>
    </row>
    <row r="237" spans="1:10" s="29" customFormat="1" ht="43.5" customHeight="1" hidden="1">
      <c r="A237" s="605" t="s">
        <v>343</v>
      </c>
      <c r="B237" s="268" t="s">
        <v>126</v>
      </c>
      <c r="C237" s="274" t="s">
        <v>214</v>
      </c>
      <c r="D237" s="305" t="s">
        <v>127</v>
      </c>
      <c r="E237" s="321" t="s">
        <v>296</v>
      </c>
      <c r="F237" s="322" t="s">
        <v>342</v>
      </c>
      <c r="G237" s="274"/>
      <c r="H237" s="280">
        <f>H238</f>
        <v>0</v>
      </c>
      <c r="I237" s="280">
        <f>I238</f>
        <v>0</v>
      </c>
      <c r="J237" s="280">
        <f>J238</f>
        <v>0</v>
      </c>
    </row>
    <row r="238" spans="1:10" s="29" customFormat="1" ht="24" customHeight="1" hidden="1">
      <c r="A238" s="549" t="s">
        <v>134</v>
      </c>
      <c r="B238" s="268" t="s">
        <v>126</v>
      </c>
      <c r="C238" s="274" t="s">
        <v>214</v>
      </c>
      <c r="D238" s="305" t="s">
        <v>127</v>
      </c>
      <c r="E238" s="321" t="s">
        <v>296</v>
      </c>
      <c r="F238" s="322" t="s">
        <v>342</v>
      </c>
      <c r="G238" s="274" t="s">
        <v>129</v>
      </c>
      <c r="H238" s="280"/>
      <c r="I238" s="280"/>
      <c r="J238" s="280"/>
    </row>
    <row r="239" spans="1:39" s="37" customFormat="1" ht="54" customHeight="1" hidden="1">
      <c r="A239" s="538" t="s">
        <v>78</v>
      </c>
      <c r="B239" s="104" t="s">
        <v>126</v>
      </c>
      <c r="C239" s="88" t="s">
        <v>214</v>
      </c>
      <c r="D239" s="111" t="s">
        <v>127</v>
      </c>
      <c r="E239" s="107" t="s">
        <v>417</v>
      </c>
      <c r="F239" s="2" t="s">
        <v>349</v>
      </c>
      <c r="G239" s="105"/>
      <c r="H239" s="109">
        <f>H242</f>
        <v>0</v>
      </c>
      <c r="I239" s="109">
        <f>I242</f>
        <v>0</v>
      </c>
      <c r="J239" s="109">
        <f>J242</f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</row>
    <row r="240" spans="1:39" s="37" customFormat="1" ht="0.75" customHeight="1" hidden="1">
      <c r="A240" s="605" t="s">
        <v>331</v>
      </c>
      <c r="B240" s="268" t="s">
        <v>126</v>
      </c>
      <c r="C240" s="274" t="s">
        <v>214</v>
      </c>
      <c r="D240" s="305" t="s">
        <v>127</v>
      </c>
      <c r="E240" s="749" t="s">
        <v>333</v>
      </c>
      <c r="F240" s="750"/>
      <c r="G240" s="269"/>
      <c r="H240" s="304">
        <f>H241</f>
        <v>0</v>
      </c>
      <c r="I240" s="304">
        <f>I241</f>
        <v>0</v>
      </c>
      <c r="J240" s="304">
        <f>J241</f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1:39" s="37" customFormat="1" ht="71.25" customHeight="1" hidden="1">
      <c r="A241" s="549" t="s">
        <v>134</v>
      </c>
      <c r="B241" s="268" t="s">
        <v>126</v>
      </c>
      <c r="C241" s="274" t="s">
        <v>214</v>
      </c>
      <c r="D241" s="274" t="s">
        <v>127</v>
      </c>
      <c r="E241" s="751" t="s">
        <v>332</v>
      </c>
      <c r="F241" s="752"/>
      <c r="G241" s="274" t="s">
        <v>129</v>
      </c>
      <c r="H241" s="280"/>
      <c r="I241" s="280"/>
      <c r="J241" s="280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</row>
    <row r="242" spans="1:39" s="37" customFormat="1" ht="40.5" customHeight="1" hidden="1">
      <c r="A242" s="558" t="s">
        <v>32</v>
      </c>
      <c r="B242" s="268" t="s">
        <v>126</v>
      </c>
      <c r="C242" s="274" t="s">
        <v>214</v>
      </c>
      <c r="D242" s="305" t="s">
        <v>127</v>
      </c>
      <c r="E242" s="327" t="s">
        <v>418</v>
      </c>
      <c r="F242" s="333" t="s">
        <v>349</v>
      </c>
      <c r="G242" s="274"/>
      <c r="H242" s="280">
        <f>H243+H247</f>
        <v>0</v>
      </c>
      <c r="I242" s="280">
        <f>I243+I247</f>
        <v>0</v>
      </c>
      <c r="J242" s="280">
        <f>J243+J247</f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</row>
    <row r="243" spans="1:39" s="37" customFormat="1" ht="19.5" hidden="1">
      <c r="A243" s="600" t="s">
        <v>231</v>
      </c>
      <c r="B243" s="268" t="s">
        <v>126</v>
      </c>
      <c r="C243" s="274" t="s">
        <v>214</v>
      </c>
      <c r="D243" s="305" t="s">
        <v>127</v>
      </c>
      <c r="E243" s="753" t="s">
        <v>420</v>
      </c>
      <c r="F243" s="754"/>
      <c r="G243" s="274"/>
      <c r="H243" s="280">
        <f>H244+H245+H246</f>
        <v>0</v>
      </c>
      <c r="I243" s="280">
        <f>I244+I245+I246</f>
        <v>0</v>
      </c>
      <c r="J243" s="280">
        <f>J244+J245+J246</f>
        <v>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</row>
    <row r="244" spans="1:39" s="37" customFormat="1" ht="49.5" hidden="1">
      <c r="A244" s="538" t="s">
        <v>134</v>
      </c>
      <c r="B244" s="104" t="s">
        <v>126</v>
      </c>
      <c r="C244" s="88" t="s">
        <v>214</v>
      </c>
      <c r="D244" s="111" t="s">
        <v>127</v>
      </c>
      <c r="E244" s="747" t="s">
        <v>421</v>
      </c>
      <c r="F244" s="748"/>
      <c r="G244" s="105" t="s">
        <v>129</v>
      </c>
      <c r="H244" s="109"/>
      <c r="I244" s="109"/>
      <c r="J244" s="109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1:39" s="37" customFormat="1" ht="33" hidden="1">
      <c r="A245" s="539" t="s">
        <v>354</v>
      </c>
      <c r="B245" s="104" t="s">
        <v>126</v>
      </c>
      <c r="C245" s="88" t="s">
        <v>214</v>
      </c>
      <c r="D245" s="111" t="s">
        <v>127</v>
      </c>
      <c r="E245" s="747" t="s">
        <v>420</v>
      </c>
      <c r="F245" s="748"/>
      <c r="G245" s="105" t="s">
        <v>136</v>
      </c>
      <c r="H245" s="109"/>
      <c r="I245" s="109"/>
      <c r="J245" s="109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</row>
    <row r="246" spans="1:39" s="37" customFormat="1" ht="19.5" hidden="1">
      <c r="A246" s="546" t="s">
        <v>137</v>
      </c>
      <c r="B246" s="104" t="s">
        <v>126</v>
      </c>
      <c r="C246" s="88" t="s">
        <v>214</v>
      </c>
      <c r="D246" s="88" t="s">
        <v>127</v>
      </c>
      <c r="E246" s="745" t="s">
        <v>419</v>
      </c>
      <c r="F246" s="746"/>
      <c r="G246" s="88" t="s">
        <v>138</v>
      </c>
      <c r="H246" s="43"/>
      <c r="I246" s="43"/>
      <c r="J246" s="43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</row>
    <row r="247" spans="1:39" s="37" customFormat="1" ht="43.5" customHeight="1" hidden="1">
      <c r="A247" s="548" t="s">
        <v>423</v>
      </c>
      <c r="B247" s="104" t="s">
        <v>126</v>
      </c>
      <c r="C247" s="88" t="s">
        <v>214</v>
      </c>
      <c r="D247" s="88" t="s">
        <v>127</v>
      </c>
      <c r="E247" s="745" t="s">
        <v>422</v>
      </c>
      <c r="F247" s="746"/>
      <c r="G247" s="88"/>
      <c r="H247" s="43">
        <f>H248+H249+H250</f>
        <v>0</v>
      </c>
      <c r="I247" s="43">
        <f>I248+I249+I250</f>
        <v>0</v>
      </c>
      <c r="J247" s="43">
        <f>J248+J249+J250</f>
        <v>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</row>
    <row r="248" spans="1:39" s="37" customFormat="1" ht="49.5" hidden="1">
      <c r="A248" s="538" t="s">
        <v>134</v>
      </c>
      <c r="B248" s="104" t="s">
        <v>126</v>
      </c>
      <c r="C248" s="88" t="s">
        <v>214</v>
      </c>
      <c r="D248" s="88" t="s">
        <v>127</v>
      </c>
      <c r="E248" s="745" t="s">
        <v>422</v>
      </c>
      <c r="F248" s="746"/>
      <c r="G248" s="88" t="s">
        <v>129</v>
      </c>
      <c r="H248" s="43"/>
      <c r="I248" s="43"/>
      <c r="J248" s="43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1:39" s="37" customFormat="1" ht="33" hidden="1">
      <c r="A249" s="539" t="s">
        <v>354</v>
      </c>
      <c r="B249" s="104" t="s">
        <v>126</v>
      </c>
      <c r="C249" s="88" t="s">
        <v>214</v>
      </c>
      <c r="D249" s="88" t="s">
        <v>127</v>
      </c>
      <c r="E249" s="745" t="s">
        <v>422</v>
      </c>
      <c r="F249" s="746"/>
      <c r="G249" s="88" t="s">
        <v>136</v>
      </c>
      <c r="H249" s="43"/>
      <c r="I249" s="43"/>
      <c r="J249" s="43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1:39" s="37" customFormat="1" ht="17.25" customHeight="1" hidden="1">
      <c r="A250" s="540" t="s">
        <v>137</v>
      </c>
      <c r="B250" s="334" t="s">
        <v>126</v>
      </c>
      <c r="C250" s="88" t="s">
        <v>214</v>
      </c>
      <c r="D250" s="88" t="s">
        <v>127</v>
      </c>
      <c r="E250" s="745" t="s">
        <v>422</v>
      </c>
      <c r="F250" s="746"/>
      <c r="G250" s="88" t="s">
        <v>138</v>
      </c>
      <c r="H250" s="43"/>
      <c r="I250" s="43"/>
      <c r="J250" s="43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</row>
    <row r="251" spans="1:10" s="29" customFormat="1" ht="18.75" hidden="1">
      <c r="A251" s="535" t="s">
        <v>216</v>
      </c>
      <c r="B251" s="180" t="s">
        <v>126</v>
      </c>
      <c r="C251" s="214">
        <v>10</v>
      </c>
      <c r="D251" s="214"/>
      <c r="E251" s="143"/>
      <c r="F251" s="18"/>
      <c r="G251" s="89"/>
      <c r="H251" s="92">
        <f>H259+H252</f>
        <v>0</v>
      </c>
      <c r="I251" s="92">
        <f>I259+I252</f>
        <v>0</v>
      </c>
      <c r="J251" s="92">
        <f>J259+J252</f>
        <v>0</v>
      </c>
    </row>
    <row r="252" spans="1:10" s="29" customFormat="1" ht="18.75" hidden="1">
      <c r="A252" s="535" t="s">
        <v>217</v>
      </c>
      <c r="B252" s="93" t="s">
        <v>126</v>
      </c>
      <c r="C252" s="215">
        <v>10</v>
      </c>
      <c r="D252" s="181" t="s">
        <v>127</v>
      </c>
      <c r="E252" s="197"/>
      <c r="F252" s="198"/>
      <c r="G252" s="181"/>
      <c r="H252" s="92">
        <f aca="true" t="shared" si="29" ref="H252:J255">H253</f>
        <v>0</v>
      </c>
      <c r="I252" s="92">
        <f t="shared" si="29"/>
        <v>0</v>
      </c>
      <c r="J252" s="92">
        <f t="shared" si="29"/>
        <v>0</v>
      </c>
    </row>
    <row r="253" spans="1:10" s="29" customFormat="1" ht="54" customHeight="1" hidden="1">
      <c r="A253" s="606" t="s">
        <v>277</v>
      </c>
      <c r="B253" s="96" t="s">
        <v>126</v>
      </c>
      <c r="C253" s="217">
        <v>10</v>
      </c>
      <c r="D253" s="218" t="s">
        <v>127</v>
      </c>
      <c r="E253" s="174" t="s">
        <v>425</v>
      </c>
      <c r="F253" s="145" t="s">
        <v>349</v>
      </c>
      <c r="G253" s="129"/>
      <c r="H253" s="92">
        <f t="shared" si="29"/>
        <v>0</v>
      </c>
      <c r="I253" s="92">
        <f t="shared" si="29"/>
        <v>0</v>
      </c>
      <c r="J253" s="92">
        <f t="shared" si="29"/>
        <v>0</v>
      </c>
    </row>
    <row r="254" spans="1:10" s="29" customFormat="1" ht="68.25" customHeight="1" hidden="1">
      <c r="A254" s="607" t="s">
        <v>311</v>
      </c>
      <c r="B254" s="104" t="s">
        <v>126</v>
      </c>
      <c r="C254" s="164">
        <v>10</v>
      </c>
      <c r="D254" s="168" t="s">
        <v>127</v>
      </c>
      <c r="E254" s="196" t="s">
        <v>426</v>
      </c>
      <c r="F254" s="135" t="s">
        <v>349</v>
      </c>
      <c r="G254" s="219"/>
      <c r="H254" s="446">
        <f t="shared" si="29"/>
        <v>0</v>
      </c>
      <c r="I254" s="446">
        <f t="shared" si="29"/>
        <v>0</v>
      </c>
      <c r="J254" s="446">
        <f t="shared" si="29"/>
        <v>0</v>
      </c>
    </row>
    <row r="255" spans="1:10" s="29" customFormat="1" ht="42.75" customHeight="1" hidden="1">
      <c r="A255" s="608" t="s">
        <v>428</v>
      </c>
      <c r="B255" s="104" t="s">
        <v>126</v>
      </c>
      <c r="C255" s="220">
        <v>10</v>
      </c>
      <c r="D255" s="168" t="s">
        <v>127</v>
      </c>
      <c r="E255" s="196" t="s">
        <v>427</v>
      </c>
      <c r="F255" s="135" t="s">
        <v>349</v>
      </c>
      <c r="G255" s="219"/>
      <c r="H255" s="446">
        <f t="shared" si="29"/>
        <v>0</v>
      </c>
      <c r="I255" s="446">
        <f t="shared" si="29"/>
        <v>0</v>
      </c>
      <c r="J255" s="446">
        <f t="shared" si="29"/>
        <v>0</v>
      </c>
    </row>
    <row r="256" spans="1:10" s="29" customFormat="1" ht="20.25" customHeight="1" hidden="1">
      <c r="A256" s="554" t="s">
        <v>218</v>
      </c>
      <c r="B256" s="104" t="s">
        <v>126</v>
      </c>
      <c r="C256" s="220">
        <v>10</v>
      </c>
      <c r="D256" s="168" t="s">
        <v>127</v>
      </c>
      <c r="E256" s="196" t="s">
        <v>427</v>
      </c>
      <c r="F256" s="135" t="s">
        <v>429</v>
      </c>
      <c r="G256" s="167"/>
      <c r="H256" s="137">
        <f>H258+H257</f>
        <v>0</v>
      </c>
      <c r="I256" s="137">
        <f>I258+I257</f>
        <v>0</v>
      </c>
      <c r="J256" s="137">
        <f>J258+J257</f>
        <v>0</v>
      </c>
    </row>
    <row r="257" spans="1:10" s="29" customFormat="1" ht="20.25" customHeight="1" hidden="1">
      <c r="A257" s="539" t="s">
        <v>354</v>
      </c>
      <c r="B257" s="104" t="s">
        <v>126</v>
      </c>
      <c r="C257" s="220">
        <v>10</v>
      </c>
      <c r="D257" s="168" t="s">
        <v>295</v>
      </c>
      <c r="E257" s="196" t="s">
        <v>430</v>
      </c>
      <c r="F257" s="135" t="s">
        <v>429</v>
      </c>
      <c r="G257" s="167" t="s">
        <v>136</v>
      </c>
      <c r="H257" s="137"/>
      <c r="I257" s="137"/>
      <c r="J257" s="137"/>
    </row>
    <row r="258" spans="1:10" s="29" customFormat="1" ht="24.75" customHeight="1" hidden="1">
      <c r="A258" s="540" t="s">
        <v>219</v>
      </c>
      <c r="B258" s="104" t="s">
        <v>126</v>
      </c>
      <c r="C258" s="169">
        <v>10</v>
      </c>
      <c r="D258" s="168" t="s">
        <v>127</v>
      </c>
      <c r="E258" s="196" t="s">
        <v>427</v>
      </c>
      <c r="F258" s="135" t="s">
        <v>429</v>
      </c>
      <c r="G258" s="306" t="s">
        <v>220</v>
      </c>
      <c r="H258" s="43"/>
      <c r="I258" s="43"/>
      <c r="J258" s="43"/>
    </row>
    <row r="259" spans="1:10" s="29" customFormat="1" ht="24.75" customHeight="1" hidden="1">
      <c r="A259" s="600" t="s">
        <v>334</v>
      </c>
      <c r="B259" s="268" t="s">
        <v>126</v>
      </c>
      <c r="C259" s="307">
        <v>10</v>
      </c>
      <c r="D259" s="308" t="s">
        <v>200</v>
      </c>
      <c r="E259" s="741" t="s">
        <v>450</v>
      </c>
      <c r="F259" s="742"/>
      <c r="G259" s="274"/>
      <c r="H259" s="280">
        <f aca="true" t="shared" si="30" ref="H259:J260">H260</f>
        <v>0</v>
      </c>
      <c r="I259" s="280">
        <f t="shared" si="30"/>
        <v>0</v>
      </c>
      <c r="J259" s="280">
        <f t="shared" si="30"/>
        <v>0</v>
      </c>
    </row>
    <row r="260" spans="1:10" s="29" customFormat="1" ht="56.25" customHeight="1" hidden="1">
      <c r="A260" s="609" t="s">
        <v>305</v>
      </c>
      <c r="B260" s="268" t="s">
        <v>126</v>
      </c>
      <c r="C260" s="307">
        <v>10</v>
      </c>
      <c r="D260" s="274" t="s">
        <v>200</v>
      </c>
      <c r="E260" s="741" t="s">
        <v>405</v>
      </c>
      <c r="F260" s="742"/>
      <c r="G260" s="274"/>
      <c r="H260" s="280">
        <f t="shared" si="30"/>
        <v>0</v>
      </c>
      <c r="I260" s="280">
        <f t="shared" si="30"/>
        <v>0</v>
      </c>
      <c r="J260" s="280">
        <f t="shared" si="30"/>
        <v>0</v>
      </c>
    </row>
    <row r="261" spans="1:10" s="29" customFormat="1" ht="83.25" customHeight="1" hidden="1">
      <c r="A261" s="552" t="s">
        <v>306</v>
      </c>
      <c r="B261" s="268" t="s">
        <v>126</v>
      </c>
      <c r="C261" s="307">
        <v>10</v>
      </c>
      <c r="D261" s="274" t="s">
        <v>200</v>
      </c>
      <c r="E261" s="739" t="s">
        <v>451</v>
      </c>
      <c r="F261" s="740"/>
      <c r="G261" s="274"/>
      <c r="H261" s="280">
        <f>H263+H265+H267</f>
        <v>0</v>
      </c>
      <c r="I261" s="280">
        <f>I263+I265+I267</f>
        <v>0</v>
      </c>
      <c r="J261" s="280">
        <f>J263+J265+J267</f>
        <v>0</v>
      </c>
    </row>
    <row r="262" spans="1:10" s="29" customFormat="1" ht="0.75" customHeight="1" hidden="1">
      <c r="A262" s="561" t="s">
        <v>462</v>
      </c>
      <c r="B262" s="268" t="s">
        <v>126</v>
      </c>
      <c r="C262" s="307">
        <v>10</v>
      </c>
      <c r="D262" s="274" t="s">
        <v>200</v>
      </c>
      <c r="E262" s="316" t="s">
        <v>452</v>
      </c>
      <c r="F262" s="339" t="s">
        <v>349</v>
      </c>
      <c r="G262" s="274"/>
      <c r="H262" s="280">
        <f>H263</f>
        <v>0</v>
      </c>
      <c r="I262" s="280">
        <f>I263</f>
        <v>0</v>
      </c>
      <c r="J262" s="280">
        <f>J263</f>
        <v>0</v>
      </c>
    </row>
    <row r="263" spans="1:10" s="29" customFormat="1" ht="53.25" customHeight="1" hidden="1">
      <c r="A263" s="610" t="s">
        <v>17</v>
      </c>
      <c r="B263" s="268" t="s">
        <v>126</v>
      </c>
      <c r="C263" s="307">
        <v>10</v>
      </c>
      <c r="D263" s="274" t="s">
        <v>200</v>
      </c>
      <c r="E263" s="741" t="s">
        <v>18</v>
      </c>
      <c r="F263" s="742"/>
      <c r="G263" s="274"/>
      <c r="H263" s="280">
        <f>H264+H268+H270</f>
        <v>0</v>
      </c>
      <c r="I263" s="280">
        <f>I264+I268+I270</f>
        <v>0</v>
      </c>
      <c r="J263" s="280">
        <f>J264+J268+J270</f>
        <v>0</v>
      </c>
    </row>
    <row r="264" spans="1:10" s="29" customFormat="1" ht="24.75" customHeight="1" hidden="1">
      <c r="A264" s="552" t="s">
        <v>219</v>
      </c>
      <c r="B264" s="268" t="s">
        <v>126</v>
      </c>
      <c r="C264" s="307">
        <v>10</v>
      </c>
      <c r="D264" s="287" t="s">
        <v>200</v>
      </c>
      <c r="E264" s="741" t="s">
        <v>18</v>
      </c>
      <c r="F264" s="742"/>
      <c r="G264" s="287" t="s">
        <v>220</v>
      </c>
      <c r="H264" s="280">
        <v>0</v>
      </c>
      <c r="I264" s="280">
        <v>0</v>
      </c>
      <c r="J264" s="280">
        <v>0</v>
      </c>
    </row>
    <row r="265" spans="1:10" s="29" customFormat="1" ht="1.5" customHeight="1" hidden="1">
      <c r="A265" s="539" t="s">
        <v>346</v>
      </c>
      <c r="B265" s="268" t="s">
        <v>126</v>
      </c>
      <c r="C265" s="307">
        <v>10</v>
      </c>
      <c r="D265" s="274" t="s">
        <v>200</v>
      </c>
      <c r="E265" s="316" t="s">
        <v>344</v>
      </c>
      <c r="F265" s="317" t="s">
        <v>345</v>
      </c>
      <c r="G265" s="274"/>
      <c r="H265" s="280">
        <f>H266</f>
        <v>0</v>
      </c>
      <c r="I265" s="280">
        <f>I266</f>
        <v>0</v>
      </c>
      <c r="J265" s="280">
        <f>J266</f>
        <v>0</v>
      </c>
    </row>
    <row r="266" spans="1:10" s="29" customFormat="1" ht="24.75" customHeight="1" hidden="1">
      <c r="A266" s="552" t="s">
        <v>219</v>
      </c>
      <c r="B266" s="268" t="s">
        <v>126</v>
      </c>
      <c r="C266" s="307">
        <v>10</v>
      </c>
      <c r="D266" s="287" t="s">
        <v>200</v>
      </c>
      <c r="E266" s="316" t="s">
        <v>347</v>
      </c>
      <c r="F266" s="317" t="s">
        <v>345</v>
      </c>
      <c r="G266" s="287" t="s">
        <v>220</v>
      </c>
      <c r="H266" s="280"/>
      <c r="I266" s="280"/>
      <c r="J266" s="280"/>
    </row>
    <row r="267" spans="1:10" s="29" customFormat="1" ht="40.5" customHeight="1" hidden="1">
      <c r="A267" s="610" t="s">
        <v>20</v>
      </c>
      <c r="B267" s="268" t="s">
        <v>126</v>
      </c>
      <c r="C267" s="307">
        <v>10</v>
      </c>
      <c r="D267" s="274" t="s">
        <v>200</v>
      </c>
      <c r="E267" s="316" t="s">
        <v>452</v>
      </c>
      <c r="F267" s="505" t="s">
        <v>21</v>
      </c>
      <c r="G267" s="274"/>
      <c r="H267" s="280"/>
      <c r="I267" s="280"/>
      <c r="J267" s="280"/>
    </row>
    <row r="268" spans="1:10" s="29" customFormat="1" ht="24.75" customHeight="1" hidden="1">
      <c r="A268" s="552" t="s">
        <v>219</v>
      </c>
      <c r="B268" s="268" t="s">
        <v>126</v>
      </c>
      <c r="C268" s="307">
        <v>10</v>
      </c>
      <c r="D268" s="287" t="s">
        <v>200</v>
      </c>
      <c r="E268" s="316" t="s">
        <v>452</v>
      </c>
      <c r="F268" s="505" t="s">
        <v>21</v>
      </c>
      <c r="G268" s="287" t="s">
        <v>220</v>
      </c>
      <c r="H268" s="280">
        <v>0</v>
      </c>
      <c r="I268" s="280">
        <v>0</v>
      </c>
      <c r="J268" s="280">
        <v>0</v>
      </c>
    </row>
    <row r="269" spans="1:10" s="29" customFormat="1" ht="34.5" customHeight="1" hidden="1">
      <c r="A269" s="611" t="s">
        <v>22</v>
      </c>
      <c r="B269" s="268" t="s">
        <v>126</v>
      </c>
      <c r="C269" s="307">
        <v>10</v>
      </c>
      <c r="D269" s="274" t="s">
        <v>200</v>
      </c>
      <c r="E269" s="316" t="s">
        <v>452</v>
      </c>
      <c r="F269" s="505" t="s">
        <v>23</v>
      </c>
      <c r="G269" s="274"/>
      <c r="H269" s="280"/>
      <c r="I269" s="280"/>
      <c r="J269" s="280"/>
    </row>
    <row r="270" spans="1:10" s="29" customFormat="1" ht="24.75" customHeight="1" hidden="1">
      <c r="A270" s="552" t="s">
        <v>219</v>
      </c>
      <c r="B270" s="268" t="s">
        <v>126</v>
      </c>
      <c r="C270" s="307">
        <v>10</v>
      </c>
      <c r="D270" s="274" t="s">
        <v>200</v>
      </c>
      <c r="E270" s="316" t="s">
        <v>452</v>
      </c>
      <c r="F270" s="505" t="s">
        <v>23</v>
      </c>
      <c r="G270" s="287" t="s">
        <v>220</v>
      </c>
      <c r="H270" s="280">
        <v>0</v>
      </c>
      <c r="I270" s="280">
        <v>0</v>
      </c>
      <c r="J270" s="280">
        <v>0</v>
      </c>
    </row>
    <row r="271" spans="1:39" s="33" customFormat="1" ht="18.75">
      <c r="A271" s="541" t="s">
        <v>224</v>
      </c>
      <c r="B271" s="93" t="s">
        <v>126</v>
      </c>
      <c r="C271" s="132">
        <v>11</v>
      </c>
      <c r="D271" s="116"/>
      <c r="E271" s="130"/>
      <c r="F271" s="131"/>
      <c r="G271" s="136"/>
      <c r="H271" s="119">
        <f aca="true" t="shared" si="31" ref="H271:J273">+H272</f>
        <v>5</v>
      </c>
      <c r="I271" s="119">
        <f t="shared" si="31"/>
        <v>5</v>
      </c>
      <c r="J271" s="119">
        <f t="shared" si="31"/>
        <v>5</v>
      </c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s="33" customFormat="1" ht="18.75">
      <c r="A272" s="612" t="s">
        <v>335</v>
      </c>
      <c r="B272" s="210" t="s">
        <v>126</v>
      </c>
      <c r="C272" s="132">
        <v>11</v>
      </c>
      <c r="D272" s="116" t="s">
        <v>127</v>
      </c>
      <c r="E272" s="222"/>
      <c r="F272" s="113"/>
      <c r="G272" s="136"/>
      <c r="H272" s="119">
        <f t="shared" si="31"/>
        <v>5</v>
      </c>
      <c r="I272" s="119">
        <f t="shared" si="31"/>
        <v>5</v>
      </c>
      <c r="J272" s="119">
        <f t="shared" si="31"/>
        <v>5</v>
      </c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</row>
    <row r="273" spans="1:39" s="51" customFormat="1" ht="82.5">
      <c r="A273" s="603" t="s">
        <v>603</v>
      </c>
      <c r="B273" s="93" t="s">
        <v>126</v>
      </c>
      <c r="C273" s="93" t="s">
        <v>225</v>
      </c>
      <c r="D273" s="116" t="s">
        <v>127</v>
      </c>
      <c r="E273" s="222" t="s">
        <v>453</v>
      </c>
      <c r="F273" s="113" t="s">
        <v>349</v>
      </c>
      <c r="G273" s="118"/>
      <c r="H273" s="119">
        <f t="shared" si="31"/>
        <v>5</v>
      </c>
      <c r="I273" s="119">
        <f t="shared" si="31"/>
        <v>5</v>
      </c>
      <c r="J273" s="119">
        <f t="shared" si="31"/>
        <v>5</v>
      </c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</row>
    <row r="274" spans="1:39" s="33" customFormat="1" ht="113.25" customHeight="1">
      <c r="A274" s="538" t="s">
        <v>604</v>
      </c>
      <c r="B274" s="88" t="s">
        <v>126</v>
      </c>
      <c r="C274" s="88" t="s">
        <v>225</v>
      </c>
      <c r="D274" s="111" t="s">
        <v>127</v>
      </c>
      <c r="E274" s="30" t="s">
        <v>454</v>
      </c>
      <c r="F274" s="2" t="s">
        <v>349</v>
      </c>
      <c r="G274" s="136"/>
      <c r="H274" s="43">
        <f>+H276+H278</f>
        <v>5</v>
      </c>
      <c r="I274" s="43">
        <f>+I276+I278</f>
        <v>5</v>
      </c>
      <c r="J274" s="43">
        <f>+J276+J278</f>
        <v>5</v>
      </c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</row>
    <row r="275" spans="1:39" s="33" customFormat="1" ht="49.5">
      <c r="A275" s="613" t="s">
        <v>175</v>
      </c>
      <c r="B275" s="88" t="s">
        <v>126</v>
      </c>
      <c r="C275" s="88" t="s">
        <v>225</v>
      </c>
      <c r="D275" s="111" t="s">
        <v>127</v>
      </c>
      <c r="E275" s="30" t="s">
        <v>455</v>
      </c>
      <c r="F275" s="2" t="s">
        <v>349</v>
      </c>
      <c r="G275" s="136"/>
      <c r="H275" s="43">
        <f>H276</f>
        <v>5</v>
      </c>
      <c r="I275" s="43">
        <f>I276</f>
        <v>5</v>
      </c>
      <c r="J275" s="43">
        <f>J276</f>
        <v>5</v>
      </c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s="33" customFormat="1" ht="51" customHeight="1">
      <c r="A276" s="617" t="s">
        <v>456</v>
      </c>
      <c r="B276" s="88" t="s">
        <v>126</v>
      </c>
      <c r="C276" s="88" t="s">
        <v>225</v>
      </c>
      <c r="D276" s="111" t="s">
        <v>127</v>
      </c>
      <c r="E276" s="30" t="s">
        <v>455</v>
      </c>
      <c r="F276" s="2" t="s">
        <v>457</v>
      </c>
      <c r="G276" s="136"/>
      <c r="H276" s="43">
        <f>+H277</f>
        <v>5</v>
      </c>
      <c r="I276" s="43">
        <f>+I277</f>
        <v>5</v>
      </c>
      <c r="J276" s="43">
        <f>+J277</f>
        <v>5</v>
      </c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</row>
    <row r="277" spans="1:39" s="33" customFormat="1" ht="33.75" customHeight="1">
      <c r="A277" s="539" t="s">
        <v>354</v>
      </c>
      <c r="B277" s="88" t="s">
        <v>126</v>
      </c>
      <c r="C277" s="88" t="s">
        <v>225</v>
      </c>
      <c r="D277" s="111" t="s">
        <v>127</v>
      </c>
      <c r="E277" s="30" t="s">
        <v>455</v>
      </c>
      <c r="F277" s="2" t="s">
        <v>457</v>
      </c>
      <c r="G277" s="136" t="s">
        <v>136</v>
      </c>
      <c r="H277" s="43">
        <v>5</v>
      </c>
      <c r="I277" s="43">
        <v>5</v>
      </c>
      <c r="J277" s="43">
        <v>5</v>
      </c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</row>
    <row r="278" spans="1:39" s="33" customFormat="1" ht="33" hidden="1">
      <c r="A278" s="540" t="s">
        <v>290</v>
      </c>
      <c r="B278" s="88" t="s">
        <v>126</v>
      </c>
      <c r="C278" s="88" t="s">
        <v>225</v>
      </c>
      <c r="D278" s="111" t="s">
        <v>127</v>
      </c>
      <c r="E278" s="225" t="s">
        <v>297</v>
      </c>
      <c r="F278" s="2" t="s">
        <v>239</v>
      </c>
      <c r="G278" s="136"/>
      <c r="H278" s="43">
        <f>+H279</f>
        <v>0</v>
      </c>
      <c r="I278" s="43">
        <f>+I279</f>
        <v>0</v>
      </c>
      <c r="J278" s="43">
        <f>+J279</f>
        <v>0</v>
      </c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</row>
    <row r="279" spans="1:39" s="33" customFormat="1" ht="33" hidden="1">
      <c r="A279" s="539" t="s">
        <v>354</v>
      </c>
      <c r="B279" s="8" t="s">
        <v>126</v>
      </c>
      <c r="C279" s="23" t="s">
        <v>225</v>
      </c>
      <c r="D279" s="23" t="s">
        <v>127</v>
      </c>
      <c r="E279" s="30" t="s">
        <v>298</v>
      </c>
      <c r="F279" s="2" t="s">
        <v>239</v>
      </c>
      <c r="G279" s="52" t="s">
        <v>136</v>
      </c>
      <c r="H279" s="43"/>
      <c r="I279" s="43"/>
      <c r="J279" s="43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33" customFormat="1" ht="18.75">
      <c r="A280" s="614" t="s">
        <v>312</v>
      </c>
      <c r="B280" s="234" t="s">
        <v>126</v>
      </c>
      <c r="C280" s="234" t="s">
        <v>196</v>
      </c>
      <c r="D280" s="262"/>
      <c r="E280" s="743"/>
      <c r="F280" s="744"/>
      <c r="G280" s="234"/>
      <c r="H280" s="263">
        <f aca="true" t="shared" si="32" ref="H280:J282">H281</f>
        <v>3</v>
      </c>
      <c r="I280" s="263">
        <f t="shared" si="32"/>
        <v>3</v>
      </c>
      <c r="J280" s="263">
        <f t="shared" si="32"/>
        <v>3</v>
      </c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</row>
    <row r="281" spans="1:39" s="33" customFormat="1" ht="18.75">
      <c r="A281" s="615" t="s">
        <v>313</v>
      </c>
      <c r="B281" s="8" t="s">
        <v>126</v>
      </c>
      <c r="C281" s="8" t="s">
        <v>196</v>
      </c>
      <c r="D281" s="23" t="s">
        <v>127</v>
      </c>
      <c r="E281" s="737"/>
      <c r="F281" s="738"/>
      <c r="G281" s="8"/>
      <c r="H281" s="38">
        <f t="shared" si="32"/>
        <v>3</v>
      </c>
      <c r="I281" s="38">
        <f t="shared" si="32"/>
        <v>3</v>
      </c>
      <c r="J281" s="38">
        <f t="shared" si="32"/>
        <v>3</v>
      </c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</row>
    <row r="282" spans="1:39" s="33" customFormat="1" ht="66">
      <c r="A282" s="603" t="s">
        <v>26</v>
      </c>
      <c r="B282" s="8" t="s">
        <v>126</v>
      </c>
      <c r="C282" s="8" t="s">
        <v>196</v>
      </c>
      <c r="D282" s="23" t="s">
        <v>127</v>
      </c>
      <c r="E282" s="737" t="s">
        <v>459</v>
      </c>
      <c r="F282" s="738"/>
      <c r="G282" s="8"/>
      <c r="H282" s="38">
        <f t="shared" si="32"/>
        <v>3</v>
      </c>
      <c r="I282" s="38">
        <f t="shared" si="32"/>
        <v>3</v>
      </c>
      <c r="J282" s="38">
        <f t="shared" si="32"/>
        <v>3</v>
      </c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</row>
    <row r="283" spans="1:39" s="33" customFormat="1" ht="66">
      <c r="A283" s="538" t="s">
        <v>79</v>
      </c>
      <c r="B283" s="8" t="s">
        <v>126</v>
      </c>
      <c r="C283" s="8" t="s">
        <v>196</v>
      </c>
      <c r="D283" s="23" t="s">
        <v>127</v>
      </c>
      <c r="E283" s="737" t="s">
        <v>460</v>
      </c>
      <c r="F283" s="738"/>
      <c r="G283" s="8"/>
      <c r="H283" s="38">
        <f>H285</f>
        <v>3</v>
      </c>
      <c r="I283" s="38">
        <f>I285</f>
        <v>3</v>
      </c>
      <c r="J283" s="38">
        <f>J285</f>
        <v>3</v>
      </c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</row>
    <row r="284" spans="1:39" s="33" customFormat="1" ht="33">
      <c r="A284" s="613" t="s">
        <v>176</v>
      </c>
      <c r="B284" s="8" t="s">
        <v>126</v>
      </c>
      <c r="C284" s="8" t="s">
        <v>196</v>
      </c>
      <c r="D284" s="23" t="s">
        <v>127</v>
      </c>
      <c r="E284" s="331" t="s">
        <v>458</v>
      </c>
      <c r="F284" s="52" t="s">
        <v>349</v>
      </c>
      <c r="G284" s="8"/>
      <c r="H284" s="38">
        <f aca="true" t="shared" si="33" ref="H284:J285">H285</f>
        <v>3</v>
      </c>
      <c r="I284" s="38">
        <f t="shared" si="33"/>
        <v>3</v>
      </c>
      <c r="J284" s="38">
        <f t="shared" si="33"/>
        <v>3</v>
      </c>
      <c r="K284" s="32" t="s">
        <v>177</v>
      </c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</row>
    <row r="285" spans="1:39" s="33" customFormat="1" ht="18.75">
      <c r="A285" s="615" t="s">
        <v>291</v>
      </c>
      <c r="B285" s="8" t="s">
        <v>126</v>
      </c>
      <c r="C285" s="8" t="s">
        <v>196</v>
      </c>
      <c r="D285" s="23" t="s">
        <v>127</v>
      </c>
      <c r="E285" s="737" t="s">
        <v>461</v>
      </c>
      <c r="F285" s="738"/>
      <c r="G285" s="8"/>
      <c r="H285" s="38">
        <f t="shared" si="33"/>
        <v>3</v>
      </c>
      <c r="I285" s="38">
        <f t="shared" si="33"/>
        <v>3</v>
      </c>
      <c r="J285" s="38">
        <f t="shared" si="33"/>
        <v>3</v>
      </c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</row>
    <row r="286" spans="1:39" s="33" customFormat="1" ht="18.75">
      <c r="A286" s="615" t="s">
        <v>293</v>
      </c>
      <c r="B286" s="8" t="s">
        <v>126</v>
      </c>
      <c r="C286" s="8" t="s">
        <v>196</v>
      </c>
      <c r="D286" s="23" t="s">
        <v>127</v>
      </c>
      <c r="E286" s="737" t="s">
        <v>461</v>
      </c>
      <c r="F286" s="738"/>
      <c r="G286" s="8" t="s">
        <v>292</v>
      </c>
      <c r="H286" s="38">
        <v>3</v>
      </c>
      <c r="I286" s="38">
        <v>3</v>
      </c>
      <c r="J286" s="38">
        <v>3</v>
      </c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1:39" s="33" customFormat="1" ht="18.75">
      <c r="A287" s="7"/>
      <c r="B287" s="9"/>
      <c r="C287" s="9"/>
      <c r="D287" s="53"/>
      <c r="E287" s="54"/>
      <c r="F287" s="55"/>
      <c r="G287" s="9"/>
      <c r="H287" s="9"/>
      <c r="I287" s="56"/>
      <c r="J287" s="31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s="33" customFormat="1" ht="18.75">
      <c r="A288" s="7"/>
      <c r="B288" s="9"/>
      <c r="C288" s="9"/>
      <c r="D288" s="53"/>
      <c r="E288" s="54"/>
      <c r="F288" s="55"/>
      <c r="G288" s="9"/>
      <c r="H288" s="9"/>
      <c r="I288" s="56"/>
      <c r="J288" s="31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s="33" customFormat="1" ht="18.75">
      <c r="A289" s="7"/>
      <c r="B289" s="9"/>
      <c r="C289" s="9"/>
      <c r="D289" s="53"/>
      <c r="E289" s="54"/>
      <c r="F289" s="55"/>
      <c r="G289" s="9"/>
      <c r="H289" s="9"/>
      <c r="I289" s="56"/>
      <c r="J289" s="31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</row>
    <row r="290" spans="1:39" s="33" customFormat="1" ht="18.75">
      <c r="A290" s="7"/>
      <c r="B290" s="9"/>
      <c r="C290" s="9"/>
      <c r="D290" s="53"/>
      <c r="E290" s="54"/>
      <c r="F290" s="55"/>
      <c r="G290" s="9"/>
      <c r="H290" s="9"/>
      <c r="I290" s="56"/>
      <c r="J290" s="31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s="33" customFormat="1" ht="18.75">
      <c r="A291" s="7"/>
      <c r="B291" s="9"/>
      <c r="C291" s="9"/>
      <c r="D291" s="53"/>
      <c r="E291" s="54"/>
      <c r="F291" s="55"/>
      <c r="G291" s="9"/>
      <c r="H291" s="9"/>
      <c r="I291" s="56"/>
      <c r="J291" s="31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s="33" customFormat="1" ht="18.75">
      <c r="A292" s="7"/>
      <c r="B292" s="9"/>
      <c r="C292" s="9"/>
      <c r="D292" s="53"/>
      <c r="E292" s="54"/>
      <c r="F292" s="55"/>
      <c r="G292" s="9"/>
      <c r="H292" s="9"/>
      <c r="I292" s="56"/>
      <c r="J292" s="31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1:39" s="33" customFormat="1" ht="18.75">
      <c r="A293" s="7"/>
      <c r="B293" s="9"/>
      <c r="C293" s="9"/>
      <c r="D293" s="53"/>
      <c r="E293" s="54"/>
      <c r="F293" s="55"/>
      <c r="G293" s="9"/>
      <c r="H293" s="9"/>
      <c r="I293" s="56"/>
      <c r="J293" s="31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</row>
    <row r="294" spans="1:39" s="33" customFormat="1" ht="18.75">
      <c r="A294" s="7"/>
      <c r="B294" s="9"/>
      <c r="C294" s="9"/>
      <c r="D294" s="53"/>
      <c r="E294" s="54"/>
      <c r="F294" s="55"/>
      <c r="G294" s="9"/>
      <c r="H294" s="9"/>
      <c r="I294" s="56"/>
      <c r="J294" s="31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s="33" customFormat="1" ht="18.75">
      <c r="A295" s="7"/>
      <c r="B295" s="9"/>
      <c r="C295" s="9"/>
      <c r="D295" s="53"/>
      <c r="E295" s="54"/>
      <c r="F295" s="55"/>
      <c r="G295" s="9"/>
      <c r="H295" s="9"/>
      <c r="I295" s="56"/>
      <c r="J295" s="31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33" customFormat="1" ht="18.75">
      <c r="A296" s="7"/>
      <c r="B296" s="9"/>
      <c r="C296" s="9"/>
      <c r="D296" s="53"/>
      <c r="E296" s="54"/>
      <c r="F296" s="55"/>
      <c r="G296" s="9"/>
      <c r="H296" s="9"/>
      <c r="I296" s="56"/>
      <c r="J296" s="31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</row>
    <row r="297" spans="1:39" s="33" customFormat="1" ht="18.75">
      <c r="A297" s="7"/>
      <c r="B297" s="9"/>
      <c r="C297" s="9"/>
      <c r="D297" s="53"/>
      <c r="E297" s="54"/>
      <c r="F297" s="55"/>
      <c r="G297" s="9"/>
      <c r="H297" s="9"/>
      <c r="I297" s="56"/>
      <c r="J297" s="31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s="33" customFormat="1" ht="18.75">
      <c r="A298" s="7"/>
      <c r="B298" s="9"/>
      <c r="C298" s="9"/>
      <c r="D298" s="53"/>
      <c r="E298" s="54"/>
      <c r="F298" s="55"/>
      <c r="G298" s="9"/>
      <c r="H298" s="9"/>
      <c r="I298" s="56"/>
      <c r="J298" s="31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1:39" s="33" customFormat="1" ht="18.75">
      <c r="A299" s="7"/>
      <c r="B299" s="9"/>
      <c r="C299" s="9"/>
      <c r="D299" s="53"/>
      <c r="E299" s="54"/>
      <c r="F299" s="55"/>
      <c r="G299" s="9"/>
      <c r="H299" s="9"/>
      <c r="I299" s="56"/>
      <c r="J299" s="31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s="33" customFormat="1" ht="18.75">
      <c r="A300" s="7"/>
      <c r="B300" s="9"/>
      <c r="C300" s="9"/>
      <c r="D300" s="53"/>
      <c r="E300" s="54"/>
      <c r="F300" s="55"/>
      <c r="G300" s="9"/>
      <c r="H300" s="9"/>
      <c r="I300" s="56"/>
      <c r="J300" s="31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s="33" customFormat="1" ht="18.75">
      <c r="A301" s="7"/>
      <c r="B301" s="9"/>
      <c r="C301" s="9"/>
      <c r="D301" s="53"/>
      <c r="E301" s="54"/>
      <c r="F301" s="55"/>
      <c r="G301" s="9"/>
      <c r="H301" s="9"/>
      <c r="I301" s="56"/>
      <c r="J301" s="31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s="33" customFormat="1" ht="18.75">
      <c r="A302" s="7"/>
      <c r="B302" s="9"/>
      <c r="C302" s="9"/>
      <c r="D302" s="53"/>
      <c r="E302" s="54"/>
      <c r="F302" s="55"/>
      <c r="G302" s="9"/>
      <c r="H302" s="9"/>
      <c r="I302" s="56"/>
      <c r="J302" s="31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s="33" customFormat="1" ht="18.75">
      <c r="A303" s="7"/>
      <c r="B303" s="9"/>
      <c r="C303" s="9"/>
      <c r="D303" s="53"/>
      <c r="E303" s="54"/>
      <c r="F303" s="55"/>
      <c r="G303" s="9"/>
      <c r="H303" s="9"/>
      <c r="I303" s="56"/>
      <c r="J303" s="31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s="33" customFormat="1" ht="18.75">
      <c r="A304" s="7"/>
      <c r="B304" s="9"/>
      <c r="C304" s="9"/>
      <c r="D304" s="53"/>
      <c r="E304" s="54"/>
      <c r="F304" s="55"/>
      <c r="G304" s="9"/>
      <c r="H304" s="9"/>
      <c r="I304" s="56"/>
      <c r="J304" s="31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s="33" customFormat="1" ht="18.75">
      <c r="A305" s="7"/>
      <c r="B305" s="9"/>
      <c r="C305" s="9"/>
      <c r="D305" s="53"/>
      <c r="E305" s="54"/>
      <c r="F305" s="55"/>
      <c r="G305" s="9"/>
      <c r="H305" s="9"/>
      <c r="I305" s="56"/>
      <c r="J305" s="31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s="33" customFormat="1" ht="18.75">
      <c r="A306" s="7"/>
      <c r="B306" s="9"/>
      <c r="C306" s="9"/>
      <c r="D306" s="53"/>
      <c r="E306" s="54"/>
      <c r="F306" s="55"/>
      <c r="G306" s="9"/>
      <c r="H306" s="9"/>
      <c r="I306" s="56"/>
      <c r="J306" s="31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</row>
    <row r="307" spans="1:39" s="33" customFormat="1" ht="18.75">
      <c r="A307" s="7"/>
      <c r="B307" s="9"/>
      <c r="C307" s="9"/>
      <c r="D307" s="53"/>
      <c r="E307" s="54"/>
      <c r="F307" s="55"/>
      <c r="G307" s="9"/>
      <c r="H307" s="9"/>
      <c r="I307" s="56"/>
      <c r="J307" s="31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1:39" s="33" customFormat="1" ht="18.75">
      <c r="A308" s="7"/>
      <c r="B308" s="9"/>
      <c r="C308" s="9"/>
      <c r="D308" s="53"/>
      <c r="E308" s="54"/>
      <c r="F308" s="55"/>
      <c r="G308" s="9"/>
      <c r="H308" s="9"/>
      <c r="I308" s="56"/>
      <c r="J308" s="31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</row>
    <row r="309" spans="1:39" s="33" customFormat="1" ht="18.75">
      <c r="A309" s="7"/>
      <c r="B309" s="9"/>
      <c r="C309" s="9"/>
      <c r="D309" s="53"/>
      <c r="E309" s="54"/>
      <c r="F309" s="55"/>
      <c r="G309" s="9"/>
      <c r="H309" s="9"/>
      <c r="I309" s="56"/>
      <c r="J309" s="31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</row>
    <row r="310" spans="1:39" s="33" customFormat="1" ht="18.75">
      <c r="A310" s="7"/>
      <c r="B310" s="9"/>
      <c r="C310" s="9"/>
      <c r="D310" s="53"/>
      <c r="E310" s="54"/>
      <c r="F310" s="55"/>
      <c r="G310" s="9"/>
      <c r="H310" s="9"/>
      <c r="I310" s="56"/>
      <c r="J310" s="31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</row>
    <row r="311" spans="1:39" s="33" customFormat="1" ht="18.75">
      <c r="A311" s="7"/>
      <c r="B311" s="9"/>
      <c r="C311" s="9"/>
      <c r="D311" s="53"/>
      <c r="E311" s="54"/>
      <c r="F311" s="55"/>
      <c r="G311" s="9"/>
      <c r="H311" s="9"/>
      <c r="I311" s="56"/>
      <c r="J311" s="31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</row>
    <row r="312" spans="1:39" s="33" customFormat="1" ht="18.75">
      <c r="A312" s="7"/>
      <c r="B312" s="9"/>
      <c r="C312" s="9"/>
      <c r="D312" s="53"/>
      <c r="E312" s="54"/>
      <c r="F312" s="55"/>
      <c r="G312" s="9"/>
      <c r="H312" s="9"/>
      <c r="I312" s="56"/>
      <c r="J312" s="31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</row>
    <row r="313" spans="1:39" s="33" customFormat="1" ht="18.75">
      <c r="A313" s="7"/>
      <c r="B313" s="9"/>
      <c r="C313" s="9"/>
      <c r="D313" s="53"/>
      <c r="E313" s="54"/>
      <c r="F313" s="55"/>
      <c r="G313" s="9"/>
      <c r="H313" s="9"/>
      <c r="I313" s="56"/>
      <c r="J313" s="31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</row>
    <row r="314" spans="1:39" s="33" customFormat="1" ht="18.75">
      <c r="A314" s="7"/>
      <c r="B314" s="9"/>
      <c r="C314" s="9"/>
      <c r="D314" s="53"/>
      <c r="E314" s="54"/>
      <c r="F314" s="55"/>
      <c r="G314" s="9"/>
      <c r="H314" s="9"/>
      <c r="I314" s="56"/>
      <c r="J314" s="31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s="33" customFormat="1" ht="18.75">
      <c r="A315" s="7"/>
      <c r="B315" s="9"/>
      <c r="C315" s="9"/>
      <c r="D315" s="53"/>
      <c r="E315" s="54"/>
      <c r="F315" s="55"/>
      <c r="G315" s="9"/>
      <c r="H315" s="9"/>
      <c r="I315" s="56"/>
      <c r="J315" s="31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s="33" customFormat="1" ht="18.75">
      <c r="A316" s="7"/>
      <c r="B316" s="9"/>
      <c r="C316" s="9"/>
      <c r="D316" s="53"/>
      <c r="E316" s="54"/>
      <c r="F316" s="55"/>
      <c r="G316" s="9"/>
      <c r="H316" s="9"/>
      <c r="I316" s="56"/>
      <c r="J316" s="31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s="33" customFormat="1" ht="18.75">
      <c r="A317" s="7"/>
      <c r="B317" s="9"/>
      <c r="C317" s="9"/>
      <c r="D317" s="53"/>
      <c r="E317" s="54"/>
      <c r="F317" s="55"/>
      <c r="G317" s="9"/>
      <c r="H317" s="9"/>
      <c r="I317" s="56"/>
      <c r="J317" s="31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</row>
  </sheetData>
  <sheetProtection/>
  <mergeCells count="73">
    <mergeCell ref="E286:F286"/>
    <mergeCell ref="E264:F264"/>
    <mergeCell ref="E280:F280"/>
    <mergeCell ref="E281:F281"/>
    <mergeCell ref="E282:F282"/>
    <mergeCell ref="E283:F283"/>
    <mergeCell ref="E285:F285"/>
    <mergeCell ref="E249:F249"/>
    <mergeCell ref="E250:F250"/>
    <mergeCell ref="E259:F259"/>
    <mergeCell ref="E260:F260"/>
    <mergeCell ref="E261:F261"/>
    <mergeCell ref="E263:F263"/>
    <mergeCell ref="E243:F243"/>
    <mergeCell ref="E244:F244"/>
    <mergeCell ref="E245:F245"/>
    <mergeCell ref="E246:F246"/>
    <mergeCell ref="E247:F247"/>
    <mergeCell ref="E248:F248"/>
    <mergeCell ref="E207:F207"/>
    <mergeCell ref="E208:F208"/>
    <mergeCell ref="E233:F233"/>
    <mergeCell ref="E234:F234"/>
    <mergeCell ref="E240:F240"/>
    <mergeCell ref="E241:F241"/>
    <mergeCell ref="E175:F175"/>
    <mergeCell ref="E176:F176"/>
    <mergeCell ref="E181:F181"/>
    <mergeCell ref="E185:F185"/>
    <mergeCell ref="E186:F186"/>
    <mergeCell ref="E187:F187"/>
    <mergeCell ref="E166:F166"/>
    <mergeCell ref="E167:F167"/>
    <mergeCell ref="E170:F170"/>
    <mergeCell ref="E171:F171"/>
    <mergeCell ref="E173:F173"/>
    <mergeCell ref="E174:F174"/>
    <mergeCell ref="E138:F138"/>
    <mergeCell ref="E140:F140"/>
    <mergeCell ref="E141:F141"/>
    <mergeCell ref="E162:F162"/>
    <mergeCell ref="E164:F164"/>
    <mergeCell ref="E165:F165"/>
    <mergeCell ref="E132:F132"/>
    <mergeCell ref="E133:F133"/>
    <mergeCell ref="E134:F134"/>
    <mergeCell ref="E135:F135"/>
    <mergeCell ref="E136:F136"/>
    <mergeCell ref="E137:F137"/>
    <mergeCell ref="E107:F107"/>
    <mergeCell ref="E109:F109"/>
    <mergeCell ref="E117:F117"/>
    <mergeCell ref="E118:F118"/>
    <mergeCell ref="E119:F119"/>
    <mergeCell ref="E131:F131"/>
    <mergeCell ref="E83:F83"/>
    <mergeCell ref="E100:F100"/>
    <mergeCell ref="E102:F102"/>
    <mergeCell ref="E103:F103"/>
    <mergeCell ref="E105:F105"/>
    <mergeCell ref="E106:F106"/>
    <mergeCell ref="A7:G7"/>
    <mergeCell ref="E51:F51"/>
    <mergeCell ref="E57:F57"/>
    <mergeCell ref="E80:F80"/>
    <mergeCell ref="E82:F82"/>
    <mergeCell ref="A8:J8"/>
    <mergeCell ref="A1:I1"/>
    <mergeCell ref="A2:I2"/>
    <mergeCell ref="A3:I3"/>
    <mergeCell ref="A4:I4"/>
    <mergeCell ref="A5:I5"/>
    <mergeCell ref="A6:G6"/>
  </mergeCells>
  <hyperlinks>
    <hyperlink ref="A80" r:id="rId1" display="consultantplus://offline/ref=C6EF3AE28B6C46D1117CBBA251A07B11C6C7C5768D67618A03322DA1BBA42282C9440EEF08E6CC4340053CU6VAM"/>
    <hyperlink ref="A137" r:id="rId2" display="consultantplus://offline/ref=C6EF3AE28B6C46D1117CBBA251A07B11C6C7C5768D67668B05322DA1BBA42282C9440EEF08E6CC43400635U6VBM"/>
    <hyperlink ref="A100" r:id="rId3" display="consultantplus://offline/ref=C6EF3AE28B6C46D1117CBBA251A07B11C6C7C5768D6761820E322DA1BBA42282C9440EEF08E6CC43400235U6VEM"/>
  </hyperlinks>
  <printOptions/>
  <pageMargins left="0.7086614173228347" right="0.7086614173228347" top="0.2" bottom="0.2" header="0.31496062992125984" footer="0.2"/>
  <pageSetup horizontalDpi="600" verticalDpi="600" orientation="portrait" paperSize="9" scale="53" r:id="rId4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7"/>
  <sheetViews>
    <sheetView view="pageBreakPreview" zoomScale="69" zoomScaleSheetLayoutView="69" workbookViewId="0" topLeftCell="A1">
      <selection activeCell="A4" sqref="A4:I4"/>
    </sheetView>
  </sheetViews>
  <sheetFormatPr defaultColWidth="9.140625" defaultRowHeight="15"/>
  <cols>
    <col min="1" max="1" width="140.421875" style="7" customWidth="1"/>
    <col min="2" max="2" width="8.7109375" style="9" customWidth="1"/>
    <col min="3" max="3" width="8.7109375" style="12" customWidth="1"/>
    <col min="4" max="4" width="9.140625" style="13" customWidth="1"/>
    <col min="5" max="5" width="13.00390625" style="5" customWidth="1"/>
    <col min="6" max="6" width="11.57421875" style="6" customWidth="1"/>
    <col min="7" max="7" width="9.140625" style="12" customWidth="1"/>
    <col min="8" max="8" width="0.13671875" style="12" customWidth="1"/>
    <col min="9" max="9" width="14.00390625" style="14" customWidth="1"/>
    <col min="10" max="10" width="9.140625" style="57" customWidth="1"/>
    <col min="11" max="11" width="14.421875" style="1" customWidth="1"/>
    <col min="12" max="39" width="9.140625" style="1" customWidth="1"/>
  </cols>
  <sheetData>
    <row r="1" spans="1:9" s="60" customFormat="1" ht="15.75" customHeight="1">
      <c r="A1" s="726" t="s">
        <v>192</v>
      </c>
      <c r="B1" s="726"/>
      <c r="C1" s="726"/>
      <c r="D1" s="726"/>
      <c r="E1" s="726"/>
      <c r="F1" s="726"/>
      <c r="G1" s="726"/>
      <c r="H1" s="726"/>
      <c r="I1" s="726"/>
    </row>
    <row r="2" spans="1:9" s="60" customFormat="1" ht="15.75" customHeight="1">
      <c r="A2" s="726" t="s">
        <v>67</v>
      </c>
      <c r="B2" s="726"/>
      <c r="C2" s="726"/>
      <c r="D2" s="726"/>
      <c r="E2" s="726"/>
      <c r="F2" s="726"/>
      <c r="G2" s="726"/>
      <c r="H2" s="726"/>
      <c r="I2" s="726"/>
    </row>
    <row r="3" spans="1:9" s="60" customFormat="1" ht="15.75" customHeight="1">
      <c r="A3" s="726" t="s">
        <v>664</v>
      </c>
      <c r="B3" s="726"/>
      <c r="C3" s="726"/>
      <c r="D3" s="726"/>
      <c r="E3" s="726"/>
      <c r="F3" s="726"/>
      <c r="G3" s="726"/>
      <c r="H3" s="726"/>
      <c r="I3" s="726"/>
    </row>
    <row r="4" spans="1:9" s="61" customFormat="1" ht="16.5" customHeight="1">
      <c r="A4" s="723" t="s">
        <v>68</v>
      </c>
      <c r="B4" s="723"/>
      <c r="C4" s="723"/>
      <c r="D4" s="723"/>
      <c r="E4" s="723"/>
      <c r="F4" s="723"/>
      <c r="G4" s="723"/>
      <c r="H4" s="723"/>
      <c r="I4" s="723"/>
    </row>
    <row r="5" spans="1:9" s="61" customFormat="1" ht="16.5" customHeight="1">
      <c r="A5" s="723" t="s">
        <v>607</v>
      </c>
      <c r="B5" s="723"/>
      <c r="C5" s="723"/>
      <c r="D5" s="723"/>
      <c r="E5" s="723"/>
      <c r="F5" s="723"/>
      <c r="G5" s="723"/>
      <c r="H5" s="723"/>
      <c r="I5" s="723"/>
    </row>
    <row r="6" spans="1:8" s="61" customFormat="1" ht="1.5" customHeight="1">
      <c r="A6" s="791"/>
      <c r="B6" s="791"/>
      <c r="C6" s="791"/>
      <c r="D6" s="791"/>
      <c r="E6" s="791"/>
      <c r="F6" s="791"/>
      <c r="G6" s="791"/>
      <c r="H6" s="512"/>
    </row>
    <row r="7" spans="1:8" s="61" customFormat="1" ht="16.5" customHeight="1" hidden="1">
      <c r="A7" s="791"/>
      <c r="B7" s="791"/>
      <c r="C7" s="791"/>
      <c r="D7" s="791"/>
      <c r="E7" s="791"/>
      <c r="F7" s="791"/>
      <c r="G7" s="791"/>
      <c r="H7" s="512"/>
    </row>
    <row r="8" spans="1:9" s="61" customFormat="1" ht="51" customHeight="1">
      <c r="A8" s="790" t="s">
        <v>612</v>
      </c>
      <c r="B8" s="790"/>
      <c r="C8" s="790"/>
      <c r="D8" s="790"/>
      <c r="E8" s="790"/>
      <c r="F8" s="790"/>
      <c r="G8" s="790"/>
      <c r="H8" s="790"/>
      <c r="I8" s="790"/>
    </row>
    <row r="9" spans="1:9" s="3" customFormat="1" ht="15.75">
      <c r="A9" s="62"/>
      <c r="B9" s="63"/>
      <c r="C9" s="64"/>
      <c r="D9" s="64"/>
      <c r="E9" s="64"/>
      <c r="F9" s="64"/>
      <c r="G9" s="65"/>
      <c r="H9" s="65"/>
      <c r="I9" s="65" t="s">
        <v>227</v>
      </c>
    </row>
    <row r="10" spans="1:39" s="22" customFormat="1" ht="46.5" customHeight="1">
      <c r="A10" s="10" t="s">
        <v>229</v>
      </c>
      <c r="B10" s="11" t="s">
        <v>125</v>
      </c>
      <c r="C10" s="11" t="s">
        <v>122</v>
      </c>
      <c r="D10" s="16" t="s">
        <v>123</v>
      </c>
      <c r="E10" s="17" t="s">
        <v>228</v>
      </c>
      <c r="F10" s="18"/>
      <c r="G10" s="19" t="s">
        <v>124</v>
      </c>
      <c r="H10" s="19"/>
      <c r="I10" s="20" t="s">
        <v>587</v>
      </c>
      <c r="J10" s="57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33" customFormat="1" ht="18.75">
      <c r="A11" s="87" t="s">
        <v>130</v>
      </c>
      <c r="B11" s="88"/>
      <c r="C11" s="89"/>
      <c r="D11" s="90"/>
      <c r="E11" s="16"/>
      <c r="F11" s="19"/>
      <c r="G11" s="91"/>
      <c r="H11" s="91"/>
      <c r="I11" s="92">
        <f>+I12</f>
        <v>3891.438</v>
      </c>
      <c r="J11" s="31"/>
      <c r="K11" s="32">
        <v>5943.275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s="33" customFormat="1" ht="18.75">
      <c r="A12" s="87" t="s">
        <v>69</v>
      </c>
      <c r="B12" s="93" t="s">
        <v>126</v>
      </c>
      <c r="C12" s="89"/>
      <c r="D12" s="90"/>
      <c r="E12" s="16"/>
      <c r="F12" s="19"/>
      <c r="G12" s="91"/>
      <c r="H12" s="91"/>
      <c r="I12" s="92">
        <f>I13+I66+I73+I90+I135+I217+I224+I251+I271+I280</f>
        <v>3891.438</v>
      </c>
      <c r="J12" s="31"/>
      <c r="K12" s="468">
        <f>K11-I12</f>
        <v>2051.8369999999995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33" customFormat="1" ht="18.75">
      <c r="A13" s="87" t="s">
        <v>131</v>
      </c>
      <c r="B13" s="93" t="s">
        <v>126</v>
      </c>
      <c r="C13" s="89" t="s">
        <v>127</v>
      </c>
      <c r="D13" s="90"/>
      <c r="E13" s="16"/>
      <c r="F13" s="19"/>
      <c r="G13" s="91"/>
      <c r="H13" s="91"/>
      <c r="I13" s="92">
        <f>I14+I19+I26+I32+I37+I42+I62</f>
        <v>1870.6</v>
      </c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33" customFormat="1" ht="25.5" customHeight="1">
      <c r="A14" s="94" t="s">
        <v>132</v>
      </c>
      <c r="B14" s="93" t="s">
        <v>126</v>
      </c>
      <c r="C14" s="89" t="s">
        <v>127</v>
      </c>
      <c r="D14" s="90" t="s">
        <v>128</v>
      </c>
      <c r="E14" s="16"/>
      <c r="F14" s="19"/>
      <c r="G14" s="91"/>
      <c r="H14" s="91"/>
      <c r="I14" s="92">
        <f>+I15</f>
        <v>390</v>
      </c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s="35" customFormat="1" ht="18.75">
      <c r="A15" s="95" t="s">
        <v>253</v>
      </c>
      <c r="B15" s="96" t="s">
        <v>126</v>
      </c>
      <c r="C15" s="97" t="s">
        <v>127</v>
      </c>
      <c r="D15" s="98" t="s">
        <v>128</v>
      </c>
      <c r="E15" s="99" t="s">
        <v>348</v>
      </c>
      <c r="F15" s="100" t="s">
        <v>349</v>
      </c>
      <c r="G15" s="101"/>
      <c r="H15" s="101"/>
      <c r="I15" s="102">
        <f>+I16</f>
        <v>390</v>
      </c>
      <c r="J15" s="27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s="37" customFormat="1" ht="19.5">
      <c r="A16" s="103" t="s">
        <v>254</v>
      </c>
      <c r="B16" s="104" t="s">
        <v>126</v>
      </c>
      <c r="C16" s="105" t="s">
        <v>127</v>
      </c>
      <c r="D16" s="106" t="s">
        <v>128</v>
      </c>
      <c r="E16" s="107" t="s">
        <v>350</v>
      </c>
      <c r="F16" s="2" t="s">
        <v>349</v>
      </c>
      <c r="G16" s="108"/>
      <c r="H16" s="108"/>
      <c r="I16" s="109">
        <f>+I17</f>
        <v>390</v>
      </c>
      <c r="J16" s="1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s="37" customFormat="1" ht="19.5">
      <c r="A17" s="103" t="s">
        <v>232</v>
      </c>
      <c r="B17" s="104" t="s">
        <v>126</v>
      </c>
      <c r="C17" s="105" t="s">
        <v>127</v>
      </c>
      <c r="D17" s="106" t="s">
        <v>128</v>
      </c>
      <c r="E17" s="107" t="s">
        <v>350</v>
      </c>
      <c r="F17" s="2" t="s">
        <v>351</v>
      </c>
      <c r="G17" s="108"/>
      <c r="H17" s="108"/>
      <c r="I17" s="109">
        <f>+I18</f>
        <v>390</v>
      </c>
      <c r="J17" s="1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s="37" customFormat="1" ht="39" customHeight="1">
      <c r="A18" s="110" t="s">
        <v>134</v>
      </c>
      <c r="B18" s="88" t="s">
        <v>126</v>
      </c>
      <c r="C18" s="88" t="s">
        <v>127</v>
      </c>
      <c r="D18" s="111" t="s">
        <v>128</v>
      </c>
      <c r="E18" s="107" t="s">
        <v>350</v>
      </c>
      <c r="F18" s="2" t="s">
        <v>351</v>
      </c>
      <c r="G18" s="108" t="s">
        <v>129</v>
      </c>
      <c r="H18" s="108"/>
      <c r="I18" s="109">
        <v>390</v>
      </c>
      <c r="J18" s="15" t="s">
        <v>299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s="37" customFormat="1" ht="37.5">
      <c r="A19" s="94" t="s">
        <v>144</v>
      </c>
      <c r="B19" s="93" t="s">
        <v>126</v>
      </c>
      <c r="C19" s="89" t="s">
        <v>127</v>
      </c>
      <c r="D19" s="89" t="s">
        <v>133</v>
      </c>
      <c r="E19" s="90"/>
      <c r="F19" s="91"/>
      <c r="G19" s="89"/>
      <c r="H19" s="89"/>
      <c r="I19" s="92">
        <f>+I20</f>
        <v>1160.5</v>
      </c>
      <c r="J19" s="1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s="37" customFormat="1" ht="19.5">
      <c r="A20" s="95" t="s">
        <v>255</v>
      </c>
      <c r="B20" s="96" t="s">
        <v>126</v>
      </c>
      <c r="C20" s="97" t="s">
        <v>127</v>
      </c>
      <c r="D20" s="98" t="s">
        <v>133</v>
      </c>
      <c r="E20" s="112" t="s">
        <v>352</v>
      </c>
      <c r="F20" s="113" t="s">
        <v>349</v>
      </c>
      <c r="G20" s="101"/>
      <c r="H20" s="101"/>
      <c r="I20" s="102">
        <f>+I21</f>
        <v>1160.5</v>
      </c>
      <c r="J20" s="1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s="37" customFormat="1" ht="19.5">
      <c r="A21" s="103" t="s">
        <v>256</v>
      </c>
      <c r="B21" s="104" t="s">
        <v>126</v>
      </c>
      <c r="C21" s="105" t="s">
        <v>127</v>
      </c>
      <c r="D21" s="106" t="s">
        <v>133</v>
      </c>
      <c r="E21" s="107" t="s">
        <v>353</v>
      </c>
      <c r="F21" s="2" t="s">
        <v>349</v>
      </c>
      <c r="G21" s="108"/>
      <c r="H21" s="108"/>
      <c r="I21" s="109">
        <f>+I22</f>
        <v>1160.5</v>
      </c>
      <c r="J21" s="1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10" s="36" customFormat="1" ht="19.5">
      <c r="A22" s="103" t="s">
        <v>232</v>
      </c>
      <c r="B22" s="104" t="s">
        <v>126</v>
      </c>
      <c r="C22" s="105" t="s">
        <v>127</v>
      </c>
      <c r="D22" s="106" t="s">
        <v>133</v>
      </c>
      <c r="E22" s="107" t="s">
        <v>353</v>
      </c>
      <c r="F22" s="2" t="s">
        <v>351</v>
      </c>
      <c r="G22" s="108"/>
      <c r="H22" s="108"/>
      <c r="I22" s="109">
        <f>SUM(I23:I25)</f>
        <v>1160.5</v>
      </c>
      <c r="J22" s="15" t="s">
        <v>299</v>
      </c>
    </row>
    <row r="23" spans="1:10" s="36" customFormat="1" ht="43.5" customHeight="1">
      <c r="A23" s="110" t="s">
        <v>134</v>
      </c>
      <c r="B23" s="88" t="s">
        <v>126</v>
      </c>
      <c r="C23" s="88" t="s">
        <v>127</v>
      </c>
      <c r="D23" s="111" t="s">
        <v>133</v>
      </c>
      <c r="E23" s="107" t="s">
        <v>353</v>
      </c>
      <c r="F23" s="2" t="s">
        <v>351</v>
      </c>
      <c r="G23" s="108" t="s">
        <v>129</v>
      </c>
      <c r="H23" s="108"/>
      <c r="I23" s="109">
        <v>1121.3</v>
      </c>
      <c r="J23" s="15"/>
    </row>
    <row r="24" spans="1:10" s="36" customFormat="1" ht="19.5">
      <c r="A24" s="326" t="s">
        <v>354</v>
      </c>
      <c r="B24" s="88" t="s">
        <v>126</v>
      </c>
      <c r="C24" s="88" t="s">
        <v>127</v>
      </c>
      <c r="D24" s="111" t="s">
        <v>133</v>
      </c>
      <c r="E24" s="107" t="s">
        <v>353</v>
      </c>
      <c r="F24" s="2" t="s">
        <v>351</v>
      </c>
      <c r="G24" s="108" t="s">
        <v>136</v>
      </c>
      <c r="H24" s="108"/>
      <c r="I24" s="109">
        <v>21.7</v>
      </c>
      <c r="J24" s="15"/>
    </row>
    <row r="25" spans="1:10" s="36" customFormat="1" ht="18.75" customHeight="1">
      <c r="A25" s="114" t="s">
        <v>137</v>
      </c>
      <c r="B25" s="88" t="s">
        <v>126</v>
      </c>
      <c r="C25" s="88" t="s">
        <v>127</v>
      </c>
      <c r="D25" s="111" t="s">
        <v>133</v>
      </c>
      <c r="E25" s="107" t="s">
        <v>353</v>
      </c>
      <c r="F25" s="2" t="s">
        <v>351</v>
      </c>
      <c r="G25" s="108" t="s">
        <v>138</v>
      </c>
      <c r="H25" s="108"/>
      <c r="I25" s="109">
        <f>30-12.5</f>
        <v>17.5</v>
      </c>
      <c r="J25" s="15"/>
    </row>
    <row r="26" spans="1:10" s="36" customFormat="1" ht="37.5" customHeight="1" hidden="1">
      <c r="A26" s="115" t="s">
        <v>145</v>
      </c>
      <c r="B26" s="93" t="s">
        <v>126</v>
      </c>
      <c r="C26" s="93" t="s">
        <v>127</v>
      </c>
      <c r="D26" s="116" t="s">
        <v>139</v>
      </c>
      <c r="E26" s="116"/>
      <c r="F26" s="117"/>
      <c r="G26" s="118"/>
      <c r="H26" s="118"/>
      <c r="I26" s="119">
        <f>+I27</f>
        <v>0</v>
      </c>
      <c r="J26" s="15"/>
    </row>
    <row r="27" spans="1:39" s="37" customFormat="1" ht="19.5" customHeight="1" hidden="1">
      <c r="A27" s="95" t="s">
        <v>257</v>
      </c>
      <c r="B27" s="96" t="s">
        <v>126</v>
      </c>
      <c r="C27" s="97" t="s">
        <v>127</v>
      </c>
      <c r="D27" s="98" t="s">
        <v>139</v>
      </c>
      <c r="E27" s="112" t="s">
        <v>357</v>
      </c>
      <c r="F27" s="113" t="s">
        <v>349</v>
      </c>
      <c r="G27" s="101"/>
      <c r="H27" s="101"/>
      <c r="I27" s="102">
        <f>I28</f>
        <v>0</v>
      </c>
      <c r="J27" s="1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s="37" customFormat="1" ht="19.5" customHeight="1" hidden="1">
      <c r="A28" s="103" t="s">
        <v>259</v>
      </c>
      <c r="B28" s="104" t="s">
        <v>126</v>
      </c>
      <c r="C28" s="105" t="s">
        <v>127</v>
      </c>
      <c r="D28" s="106" t="s">
        <v>139</v>
      </c>
      <c r="E28" s="107" t="s">
        <v>358</v>
      </c>
      <c r="F28" s="2" t="s">
        <v>349</v>
      </c>
      <c r="G28" s="108"/>
      <c r="H28" s="108"/>
      <c r="I28" s="109">
        <f>+I29</f>
        <v>0</v>
      </c>
      <c r="J28" s="1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10" s="36" customFormat="1" ht="37.5" customHeight="1" hidden="1">
      <c r="A29" s="120" t="s">
        <v>261</v>
      </c>
      <c r="B29" s="104" t="s">
        <v>126</v>
      </c>
      <c r="C29" s="105" t="s">
        <v>127</v>
      </c>
      <c r="D29" s="106" t="s">
        <v>139</v>
      </c>
      <c r="E29" s="107" t="s">
        <v>258</v>
      </c>
      <c r="F29" s="2" t="s">
        <v>260</v>
      </c>
      <c r="G29" s="108"/>
      <c r="H29" s="108"/>
      <c r="I29" s="109">
        <f>SUM(I30:I31)</f>
        <v>0</v>
      </c>
      <c r="J29" s="15"/>
    </row>
    <row r="30" spans="1:14" s="36" customFormat="1" ht="27.75" customHeight="1" hidden="1">
      <c r="A30" s="110" t="s">
        <v>140</v>
      </c>
      <c r="B30" s="88" t="s">
        <v>126</v>
      </c>
      <c r="C30" s="88" t="s">
        <v>127</v>
      </c>
      <c r="D30" s="111" t="s">
        <v>139</v>
      </c>
      <c r="E30" s="107" t="s">
        <v>258</v>
      </c>
      <c r="F30" s="2" t="s">
        <v>260</v>
      </c>
      <c r="G30" s="108" t="s">
        <v>141</v>
      </c>
      <c r="H30" s="108"/>
      <c r="I30" s="109"/>
      <c r="J30" s="265" t="s">
        <v>315</v>
      </c>
      <c r="K30" s="266"/>
      <c r="L30" s="266"/>
      <c r="M30" s="266"/>
      <c r="N30" s="266"/>
    </row>
    <row r="31" spans="1:10" s="36" customFormat="1" ht="19.5" customHeight="1" hidden="1">
      <c r="A31" s="114"/>
      <c r="B31" s="88"/>
      <c r="C31" s="88"/>
      <c r="D31" s="111"/>
      <c r="E31" s="107"/>
      <c r="F31" s="2"/>
      <c r="G31" s="108" t="s">
        <v>314</v>
      </c>
      <c r="H31" s="108"/>
      <c r="I31" s="109"/>
      <c r="J31" s="15"/>
    </row>
    <row r="32" spans="1:10" s="32" customFormat="1" ht="1.5" customHeight="1" hidden="1">
      <c r="A32" s="122" t="s">
        <v>142</v>
      </c>
      <c r="B32" s="93" t="s">
        <v>126</v>
      </c>
      <c r="C32" s="91" t="s">
        <v>127</v>
      </c>
      <c r="D32" s="89" t="s">
        <v>143</v>
      </c>
      <c r="E32" s="16"/>
      <c r="F32" s="19"/>
      <c r="G32" s="123"/>
      <c r="H32" s="123"/>
      <c r="I32" s="92">
        <f>I33</f>
        <v>0</v>
      </c>
      <c r="J32" s="31"/>
    </row>
    <row r="33" spans="1:10" s="32" customFormat="1" ht="18.75" customHeight="1" hidden="1">
      <c r="A33" s="124" t="s">
        <v>265</v>
      </c>
      <c r="B33" s="96" t="s">
        <v>126</v>
      </c>
      <c r="C33" s="125" t="s">
        <v>127</v>
      </c>
      <c r="D33" s="126" t="s">
        <v>143</v>
      </c>
      <c r="E33" s="127" t="s">
        <v>359</v>
      </c>
      <c r="F33" s="128" t="s">
        <v>349</v>
      </c>
      <c r="G33" s="129"/>
      <c r="H33" s="524"/>
      <c r="I33" s="92">
        <f>I34</f>
        <v>0</v>
      </c>
      <c r="J33" s="31"/>
    </row>
    <row r="34" spans="1:39" s="37" customFormat="1" ht="19.5" customHeight="1" hidden="1">
      <c r="A34" s="103" t="s">
        <v>269</v>
      </c>
      <c r="B34" s="104" t="s">
        <v>126</v>
      </c>
      <c r="C34" s="105" t="s">
        <v>127</v>
      </c>
      <c r="D34" s="106" t="s">
        <v>143</v>
      </c>
      <c r="E34" s="130" t="s">
        <v>360</v>
      </c>
      <c r="F34" s="131" t="s">
        <v>349</v>
      </c>
      <c r="G34" s="108"/>
      <c r="H34" s="108"/>
      <c r="I34" s="109">
        <f>+I35</f>
        <v>0</v>
      </c>
      <c r="J34" s="1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s="37" customFormat="1" ht="19.5" customHeight="1" hidden="1">
      <c r="A35" s="103" t="s">
        <v>270</v>
      </c>
      <c r="B35" s="104" t="s">
        <v>126</v>
      </c>
      <c r="C35" s="105" t="s">
        <v>127</v>
      </c>
      <c r="D35" s="106" t="s">
        <v>143</v>
      </c>
      <c r="E35" s="130" t="s">
        <v>360</v>
      </c>
      <c r="F35" s="131" t="s">
        <v>361</v>
      </c>
      <c r="G35" s="108"/>
      <c r="H35" s="108"/>
      <c r="I35" s="109">
        <f>+I36</f>
        <v>0</v>
      </c>
      <c r="J35" s="1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10" s="32" customFormat="1" ht="18" customHeight="1" hidden="1">
      <c r="A36" s="326" t="s">
        <v>354</v>
      </c>
      <c r="B36" s="88" t="s">
        <v>126</v>
      </c>
      <c r="C36" s="88" t="s">
        <v>127</v>
      </c>
      <c r="D36" s="88" t="s">
        <v>143</v>
      </c>
      <c r="E36" s="130" t="s">
        <v>360</v>
      </c>
      <c r="F36" s="131" t="s">
        <v>361</v>
      </c>
      <c r="G36" s="88" t="s">
        <v>136</v>
      </c>
      <c r="H36" s="88"/>
      <c r="I36" s="121"/>
      <c r="J36" s="31" t="s">
        <v>299</v>
      </c>
    </row>
    <row r="37" spans="1:10" s="29" customFormat="1" ht="20.25" customHeight="1" hidden="1">
      <c r="A37" s="115" t="s">
        <v>273</v>
      </c>
      <c r="B37" s="93" t="s">
        <v>126</v>
      </c>
      <c r="C37" s="93" t="s">
        <v>127</v>
      </c>
      <c r="D37" s="132">
        <v>11</v>
      </c>
      <c r="E37" s="16"/>
      <c r="F37" s="19"/>
      <c r="G37" s="88"/>
      <c r="H37" s="88"/>
      <c r="I37" s="92">
        <f>I38</f>
        <v>0</v>
      </c>
      <c r="J37" s="25"/>
    </row>
    <row r="38" spans="1:10" s="29" customFormat="1" ht="20.25" customHeight="1" hidden="1">
      <c r="A38" s="110" t="s">
        <v>193</v>
      </c>
      <c r="B38" s="96" t="s">
        <v>126</v>
      </c>
      <c r="C38" s="88" t="s">
        <v>127</v>
      </c>
      <c r="D38" s="133">
        <v>11</v>
      </c>
      <c r="E38" s="134" t="s">
        <v>271</v>
      </c>
      <c r="F38" s="135" t="s">
        <v>230</v>
      </c>
      <c r="G38" s="136"/>
      <c r="H38" s="136"/>
      <c r="I38" s="137">
        <f>I39</f>
        <v>0</v>
      </c>
      <c r="J38" s="25"/>
    </row>
    <row r="39" spans="1:10" s="29" customFormat="1" ht="20.25" customHeight="1" hidden="1">
      <c r="A39" s="110" t="s">
        <v>194</v>
      </c>
      <c r="B39" s="104" t="s">
        <v>126</v>
      </c>
      <c r="C39" s="88" t="s">
        <v>127</v>
      </c>
      <c r="D39" s="133">
        <v>11</v>
      </c>
      <c r="E39" s="134" t="s">
        <v>272</v>
      </c>
      <c r="F39" s="138" t="s">
        <v>230</v>
      </c>
      <c r="G39" s="136"/>
      <c r="H39" s="136"/>
      <c r="I39" s="137">
        <f>I40</f>
        <v>0</v>
      </c>
      <c r="J39" s="25"/>
    </row>
    <row r="40" spans="1:10" s="29" customFormat="1" ht="18.75" customHeight="1" hidden="1">
      <c r="A40" s="114" t="s">
        <v>274</v>
      </c>
      <c r="B40" s="104" t="s">
        <v>126</v>
      </c>
      <c r="C40" s="88" t="s">
        <v>127</v>
      </c>
      <c r="D40" s="133">
        <v>11</v>
      </c>
      <c r="E40" s="139" t="s">
        <v>272</v>
      </c>
      <c r="F40" s="140">
        <v>1403</v>
      </c>
      <c r="G40" s="136"/>
      <c r="H40" s="136"/>
      <c r="I40" s="137">
        <f>I41</f>
        <v>0</v>
      </c>
      <c r="J40" s="25"/>
    </row>
    <row r="41" spans="1:10" s="29" customFormat="1" ht="20.25" customHeight="1" hidden="1">
      <c r="A41" s="114" t="s">
        <v>137</v>
      </c>
      <c r="B41" s="88" t="s">
        <v>126</v>
      </c>
      <c r="C41" s="88" t="s">
        <v>127</v>
      </c>
      <c r="D41" s="141">
        <v>11</v>
      </c>
      <c r="E41" s="134" t="s">
        <v>272</v>
      </c>
      <c r="F41" s="142">
        <v>1403</v>
      </c>
      <c r="G41" s="88" t="s">
        <v>138</v>
      </c>
      <c r="H41" s="88"/>
      <c r="I41" s="43"/>
      <c r="J41" s="25" t="s">
        <v>299</v>
      </c>
    </row>
    <row r="42" spans="1:10" s="29" customFormat="1" ht="18.75">
      <c r="A42" s="94" t="s">
        <v>195</v>
      </c>
      <c r="B42" s="93" t="s">
        <v>126</v>
      </c>
      <c r="C42" s="89" t="s">
        <v>127</v>
      </c>
      <c r="D42" s="90" t="s">
        <v>196</v>
      </c>
      <c r="E42" s="143"/>
      <c r="F42" s="18"/>
      <c r="G42" s="91"/>
      <c r="H42" s="91"/>
      <c r="I42" s="92">
        <f>I43+I47+I53+I58</f>
        <v>320.1</v>
      </c>
      <c r="J42" s="25"/>
    </row>
    <row r="43" spans="1:10" s="39" customFormat="1" ht="18.75" customHeight="1" hidden="1">
      <c r="A43" s="115"/>
      <c r="B43" s="96"/>
      <c r="C43" s="93"/>
      <c r="D43" s="116"/>
      <c r="E43" s="144"/>
      <c r="F43" s="145"/>
      <c r="G43" s="118"/>
      <c r="H43" s="118"/>
      <c r="I43" s="92"/>
      <c r="J43" s="4"/>
    </row>
    <row r="44" spans="1:10" s="39" customFormat="1" ht="18.75" customHeight="1" hidden="1">
      <c r="A44" s="110"/>
      <c r="B44" s="104"/>
      <c r="C44" s="88"/>
      <c r="D44" s="111"/>
      <c r="E44" s="134"/>
      <c r="F44" s="138"/>
      <c r="G44" s="146"/>
      <c r="H44" s="146"/>
      <c r="I44" s="147"/>
      <c r="J44" s="4"/>
    </row>
    <row r="45" spans="1:10" s="29" customFormat="1" ht="18.75" customHeight="1" hidden="1">
      <c r="A45" s="148"/>
      <c r="B45" s="104"/>
      <c r="C45" s="149"/>
      <c r="D45" s="150"/>
      <c r="E45" s="139"/>
      <c r="F45" s="140"/>
      <c r="G45" s="146"/>
      <c r="H45" s="146"/>
      <c r="I45" s="147"/>
      <c r="J45" s="25"/>
    </row>
    <row r="46" spans="1:10" s="29" customFormat="1" ht="18.75" customHeight="1" hidden="1">
      <c r="A46" s="151"/>
      <c r="B46" s="88"/>
      <c r="C46" s="152"/>
      <c r="D46" s="152"/>
      <c r="E46" s="134"/>
      <c r="F46" s="142"/>
      <c r="G46" s="152"/>
      <c r="H46" s="152"/>
      <c r="I46" s="43"/>
      <c r="J46" s="25"/>
    </row>
    <row r="47" spans="1:10" s="39" customFormat="1" ht="39" customHeight="1">
      <c r="A47" s="115" t="s">
        <v>538</v>
      </c>
      <c r="B47" s="96" t="s">
        <v>126</v>
      </c>
      <c r="C47" s="93" t="s">
        <v>127</v>
      </c>
      <c r="D47" s="116" t="s">
        <v>196</v>
      </c>
      <c r="E47" s="144" t="s">
        <v>368</v>
      </c>
      <c r="F47" s="145" t="s">
        <v>349</v>
      </c>
      <c r="G47" s="118"/>
      <c r="H47" s="118"/>
      <c r="I47" s="92">
        <f>+I48</f>
        <v>62</v>
      </c>
      <c r="J47" s="4"/>
    </row>
    <row r="48" spans="1:10" s="39" customFormat="1" ht="57.75" customHeight="1">
      <c r="A48" s="110" t="s">
        <v>80</v>
      </c>
      <c r="B48" s="104" t="s">
        <v>126</v>
      </c>
      <c r="C48" s="88" t="s">
        <v>127</v>
      </c>
      <c r="D48" s="111" t="s">
        <v>196</v>
      </c>
      <c r="E48" s="153" t="s">
        <v>369</v>
      </c>
      <c r="F48" s="154" t="s">
        <v>349</v>
      </c>
      <c r="G48" s="136"/>
      <c r="H48" s="136"/>
      <c r="I48" s="137">
        <f>+I50</f>
        <v>62</v>
      </c>
      <c r="J48" s="4" t="s">
        <v>317</v>
      </c>
    </row>
    <row r="49" spans="1:10" s="39" customFormat="1" ht="51.75" customHeight="1">
      <c r="A49" s="507" t="s">
        <v>539</v>
      </c>
      <c r="B49" s="104" t="s">
        <v>126</v>
      </c>
      <c r="C49" s="88" t="s">
        <v>127</v>
      </c>
      <c r="D49" s="111" t="s">
        <v>196</v>
      </c>
      <c r="E49" s="139" t="s">
        <v>146</v>
      </c>
      <c r="F49" s="166" t="s">
        <v>349</v>
      </c>
      <c r="G49" s="136"/>
      <c r="H49" s="136"/>
      <c r="I49" s="137">
        <f>I50</f>
        <v>62</v>
      </c>
      <c r="J49" s="4"/>
    </row>
    <row r="50" spans="1:250" s="36" customFormat="1" ht="19.5">
      <c r="A50" s="433" t="s">
        <v>240</v>
      </c>
      <c r="B50" s="104" t="s">
        <v>126</v>
      </c>
      <c r="C50" s="105" t="s">
        <v>127</v>
      </c>
      <c r="D50" s="106" t="s">
        <v>196</v>
      </c>
      <c r="E50" s="130" t="s">
        <v>146</v>
      </c>
      <c r="F50" s="131" t="s">
        <v>147</v>
      </c>
      <c r="G50" s="155"/>
      <c r="H50" s="155"/>
      <c r="I50" s="156">
        <f>I51+I52</f>
        <v>62</v>
      </c>
      <c r="J50" s="4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</row>
    <row r="51" spans="1:250" s="36" customFormat="1" ht="48.75" customHeight="1">
      <c r="A51" s="267" t="s">
        <v>134</v>
      </c>
      <c r="B51" s="268" t="s">
        <v>126</v>
      </c>
      <c r="C51" s="269" t="s">
        <v>127</v>
      </c>
      <c r="D51" s="270" t="s">
        <v>196</v>
      </c>
      <c r="E51" s="784" t="s">
        <v>148</v>
      </c>
      <c r="F51" s="785"/>
      <c r="G51" s="272" t="s">
        <v>129</v>
      </c>
      <c r="H51" s="272"/>
      <c r="I51" s="271">
        <v>2</v>
      </c>
      <c r="J51" s="4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</row>
    <row r="52" spans="1:250" s="36" customFormat="1" ht="19.5">
      <c r="A52" s="434" t="s">
        <v>354</v>
      </c>
      <c r="B52" s="88" t="s">
        <v>126</v>
      </c>
      <c r="C52" s="88" t="s">
        <v>127</v>
      </c>
      <c r="D52" s="88" t="s">
        <v>196</v>
      </c>
      <c r="E52" s="130" t="s">
        <v>146</v>
      </c>
      <c r="F52" s="131" t="s">
        <v>147</v>
      </c>
      <c r="G52" s="88" t="s">
        <v>136</v>
      </c>
      <c r="H52" s="88"/>
      <c r="I52" s="43">
        <v>60</v>
      </c>
      <c r="J52" s="4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</row>
    <row r="53" spans="1:10" s="39" customFormat="1" ht="18.75">
      <c r="A53" s="157" t="s">
        <v>262</v>
      </c>
      <c r="B53" s="96" t="s">
        <v>126</v>
      </c>
      <c r="C53" s="125" t="s">
        <v>127</v>
      </c>
      <c r="D53" s="158">
        <v>13</v>
      </c>
      <c r="E53" s="159" t="s">
        <v>362</v>
      </c>
      <c r="F53" s="160" t="s">
        <v>349</v>
      </c>
      <c r="G53" s="161"/>
      <c r="H53" s="524"/>
      <c r="I53" s="162">
        <f>+I54</f>
        <v>256.1</v>
      </c>
      <c r="J53" s="25" t="s">
        <v>197</v>
      </c>
    </row>
    <row r="54" spans="1:10" s="29" customFormat="1" ht="18.75">
      <c r="A54" s="110" t="s">
        <v>263</v>
      </c>
      <c r="B54" s="104" t="s">
        <v>126</v>
      </c>
      <c r="C54" s="163" t="s">
        <v>127</v>
      </c>
      <c r="D54" s="164">
        <v>13</v>
      </c>
      <c r="E54" s="165" t="s">
        <v>363</v>
      </c>
      <c r="F54" s="166" t="s">
        <v>349</v>
      </c>
      <c r="G54" s="167"/>
      <c r="H54" s="525"/>
      <c r="I54" s="137">
        <f>I55</f>
        <v>256.1</v>
      </c>
      <c r="J54" s="25"/>
    </row>
    <row r="55" spans="1:10" s="29" customFormat="1" ht="18.75">
      <c r="A55" s="114" t="s">
        <v>264</v>
      </c>
      <c r="B55" s="104" t="s">
        <v>126</v>
      </c>
      <c r="C55" s="168" t="s">
        <v>127</v>
      </c>
      <c r="D55" s="164">
        <v>13</v>
      </c>
      <c r="E55" s="165" t="s">
        <v>363</v>
      </c>
      <c r="F55" s="166" t="s">
        <v>364</v>
      </c>
      <c r="G55" s="167"/>
      <c r="H55" s="525"/>
      <c r="I55" s="137">
        <f>I56+I57</f>
        <v>256.1</v>
      </c>
      <c r="J55" s="25"/>
    </row>
    <row r="56" spans="1:10" s="29" customFormat="1" ht="18.75">
      <c r="A56" s="326" t="s">
        <v>354</v>
      </c>
      <c r="B56" s="88" t="s">
        <v>126</v>
      </c>
      <c r="C56" s="435" t="s">
        <v>127</v>
      </c>
      <c r="D56" s="436">
        <v>13</v>
      </c>
      <c r="E56" s="170" t="s">
        <v>363</v>
      </c>
      <c r="F56" s="135" t="s">
        <v>364</v>
      </c>
      <c r="G56" s="437" t="s">
        <v>136</v>
      </c>
      <c r="H56" s="526"/>
      <c r="I56" s="171">
        <v>8.6</v>
      </c>
      <c r="J56" s="25" t="s">
        <v>299</v>
      </c>
    </row>
    <row r="57" spans="1:10" s="29" customFormat="1" ht="18.75" customHeight="1">
      <c r="A57" s="273" t="s">
        <v>137</v>
      </c>
      <c r="B57" s="274" t="s">
        <v>126</v>
      </c>
      <c r="C57" s="275" t="s">
        <v>127</v>
      </c>
      <c r="D57" s="276">
        <v>13</v>
      </c>
      <c r="E57" s="786" t="s">
        <v>365</v>
      </c>
      <c r="F57" s="787"/>
      <c r="G57" s="277" t="s">
        <v>138</v>
      </c>
      <c r="H57" s="287"/>
      <c r="I57" s="278">
        <v>247.5</v>
      </c>
      <c r="J57" s="25"/>
    </row>
    <row r="58" spans="1:10" s="29" customFormat="1" ht="18.75">
      <c r="A58" s="172" t="s">
        <v>265</v>
      </c>
      <c r="B58" s="96" t="s">
        <v>126</v>
      </c>
      <c r="C58" s="173" t="s">
        <v>127</v>
      </c>
      <c r="D58" s="173" t="s">
        <v>196</v>
      </c>
      <c r="E58" s="174" t="s">
        <v>359</v>
      </c>
      <c r="F58" s="145" t="s">
        <v>349</v>
      </c>
      <c r="G58" s="175"/>
      <c r="H58" s="527"/>
      <c r="I58" s="92">
        <f>+I59</f>
        <v>2</v>
      </c>
      <c r="J58" s="25"/>
    </row>
    <row r="59" spans="1:10" s="29" customFormat="1" ht="18.75">
      <c r="A59" s="176" t="s">
        <v>267</v>
      </c>
      <c r="B59" s="104" t="s">
        <v>126</v>
      </c>
      <c r="C59" s="123" t="s">
        <v>127</v>
      </c>
      <c r="D59" s="123" t="s">
        <v>196</v>
      </c>
      <c r="E59" s="177" t="s">
        <v>366</v>
      </c>
      <c r="F59" s="166" t="s">
        <v>349</v>
      </c>
      <c r="G59" s="178"/>
      <c r="H59" s="178"/>
      <c r="I59" s="137">
        <f>+I60</f>
        <v>2</v>
      </c>
      <c r="J59" s="25"/>
    </row>
    <row r="60" spans="1:256" s="40" customFormat="1" ht="19.5">
      <c r="A60" s="114" t="s">
        <v>300</v>
      </c>
      <c r="B60" s="227" t="s">
        <v>126</v>
      </c>
      <c r="C60" s="8" t="s">
        <v>127</v>
      </c>
      <c r="D60" s="8">
        <v>13</v>
      </c>
      <c r="E60" s="228" t="s">
        <v>366</v>
      </c>
      <c r="F60" s="229" t="s">
        <v>367</v>
      </c>
      <c r="G60" s="8"/>
      <c r="H60" s="8"/>
      <c r="I60" s="230">
        <f>SUM(I61:I61)</f>
        <v>2</v>
      </c>
      <c r="J60" s="58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s="40" customFormat="1" ht="21" customHeight="1">
      <c r="A61" s="326" t="s">
        <v>354</v>
      </c>
      <c r="B61" s="8" t="s">
        <v>126</v>
      </c>
      <c r="C61" s="8" t="s">
        <v>127</v>
      </c>
      <c r="D61" s="8">
        <v>13</v>
      </c>
      <c r="E61" s="228" t="s">
        <v>366</v>
      </c>
      <c r="F61" s="229" t="s">
        <v>367</v>
      </c>
      <c r="G61" s="8" t="s">
        <v>136</v>
      </c>
      <c r="H61" s="8"/>
      <c r="I61" s="230">
        <v>2</v>
      </c>
      <c r="J61" s="58" t="s">
        <v>316</v>
      </c>
      <c r="K61" s="42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s="40" customFormat="1" ht="19.5" hidden="1">
      <c r="A62" s="103" t="s">
        <v>256</v>
      </c>
      <c r="B62" s="8" t="s">
        <v>126</v>
      </c>
      <c r="C62" s="8" t="s">
        <v>127</v>
      </c>
      <c r="D62" s="264" t="s">
        <v>196</v>
      </c>
      <c r="E62" s="228" t="s">
        <v>353</v>
      </c>
      <c r="F62" s="229" t="s">
        <v>349</v>
      </c>
      <c r="G62" s="342"/>
      <c r="H62" s="342"/>
      <c r="I62" s="230">
        <f>I63</f>
        <v>0</v>
      </c>
      <c r="J62" s="58"/>
      <c r="K62" s="42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pans="1:256" s="40" customFormat="1" ht="21" customHeight="1" hidden="1">
      <c r="A63" s="433" t="s">
        <v>356</v>
      </c>
      <c r="B63" s="8" t="s">
        <v>126</v>
      </c>
      <c r="C63" s="8" t="s">
        <v>127</v>
      </c>
      <c r="D63" s="264" t="s">
        <v>196</v>
      </c>
      <c r="E63" s="228" t="s">
        <v>353</v>
      </c>
      <c r="F63" s="229" t="s">
        <v>355</v>
      </c>
      <c r="G63" s="342"/>
      <c r="H63" s="342"/>
      <c r="I63" s="230">
        <f>I64+I65</f>
        <v>0</v>
      </c>
      <c r="J63" s="58"/>
      <c r="K63" s="42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s="40" customFormat="1" ht="43.5" customHeight="1" hidden="1">
      <c r="A64" s="110" t="s">
        <v>134</v>
      </c>
      <c r="B64" s="8" t="s">
        <v>126</v>
      </c>
      <c r="C64" s="8" t="s">
        <v>127</v>
      </c>
      <c r="D64" s="264" t="s">
        <v>196</v>
      </c>
      <c r="E64" s="228" t="s">
        <v>353</v>
      </c>
      <c r="F64" s="229" t="s">
        <v>355</v>
      </c>
      <c r="G64" s="342" t="s">
        <v>129</v>
      </c>
      <c r="H64" s="342"/>
      <c r="I64" s="230"/>
      <c r="J64" s="58"/>
      <c r="K64" s="42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s="40" customFormat="1" ht="19.5" customHeight="1" hidden="1">
      <c r="A65" s="326" t="s">
        <v>354</v>
      </c>
      <c r="B65" s="341" t="s">
        <v>126</v>
      </c>
      <c r="C65" s="8" t="s">
        <v>127</v>
      </c>
      <c r="D65" s="264" t="s">
        <v>196</v>
      </c>
      <c r="E65" s="228" t="s">
        <v>353</v>
      </c>
      <c r="F65" s="229" t="s">
        <v>355</v>
      </c>
      <c r="G65" s="342" t="s">
        <v>136</v>
      </c>
      <c r="H65" s="342"/>
      <c r="I65" s="230"/>
      <c r="J65" s="58"/>
      <c r="K65" s="42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10" s="29" customFormat="1" ht="18.75">
      <c r="A66" s="179" t="s">
        <v>198</v>
      </c>
      <c r="B66" s="180" t="s">
        <v>126</v>
      </c>
      <c r="C66" s="181" t="s">
        <v>128</v>
      </c>
      <c r="D66" s="182"/>
      <c r="E66" s="183"/>
      <c r="F66" s="184"/>
      <c r="G66" s="185"/>
      <c r="H66" s="185"/>
      <c r="I66" s="92">
        <f>+I67</f>
        <v>138.038</v>
      </c>
      <c r="J66" s="25"/>
    </row>
    <row r="67" spans="1:10" s="29" customFormat="1" ht="18.75">
      <c r="A67" s="179" t="s">
        <v>199</v>
      </c>
      <c r="B67" s="93" t="s">
        <v>126</v>
      </c>
      <c r="C67" s="181" t="s">
        <v>128</v>
      </c>
      <c r="D67" s="181" t="s">
        <v>200</v>
      </c>
      <c r="E67" s="186"/>
      <c r="F67" s="187"/>
      <c r="G67" s="181"/>
      <c r="H67" s="181"/>
      <c r="I67" s="92">
        <f>I68</f>
        <v>138.038</v>
      </c>
      <c r="J67" s="25"/>
    </row>
    <row r="68" spans="1:10" s="39" customFormat="1" ht="18.75">
      <c r="A68" s="172" t="s">
        <v>265</v>
      </c>
      <c r="B68" s="96" t="s">
        <v>126</v>
      </c>
      <c r="C68" s="173" t="s">
        <v>128</v>
      </c>
      <c r="D68" s="173" t="s">
        <v>200</v>
      </c>
      <c r="E68" s="174" t="s">
        <v>359</v>
      </c>
      <c r="F68" s="145" t="s">
        <v>349</v>
      </c>
      <c r="G68" s="175"/>
      <c r="H68" s="527"/>
      <c r="I68" s="92">
        <f>I69</f>
        <v>138.038</v>
      </c>
      <c r="J68" s="4"/>
    </row>
    <row r="69" spans="1:10" s="29" customFormat="1" ht="18.75">
      <c r="A69" s="176" t="s">
        <v>267</v>
      </c>
      <c r="B69" s="104" t="s">
        <v>126</v>
      </c>
      <c r="C69" s="123" t="s">
        <v>128</v>
      </c>
      <c r="D69" s="123" t="s">
        <v>200</v>
      </c>
      <c r="E69" s="177" t="s">
        <v>366</v>
      </c>
      <c r="F69" s="166" t="s">
        <v>349</v>
      </c>
      <c r="G69" s="178"/>
      <c r="H69" s="178"/>
      <c r="I69" s="137">
        <f>I70</f>
        <v>138.038</v>
      </c>
      <c r="J69" s="25"/>
    </row>
    <row r="70" spans="1:10" s="29" customFormat="1" ht="18.75">
      <c r="A70" s="176" t="s">
        <v>268</v>
      </c>
      <c r="B70" s="104" t="s">
        <v>126</v>
      </c>
      <c r="C70" s="188" t="s">
        <v>128</v>
      </c>
      <c r="D70" s="188" t="s">
        <v>200</v>
      </c>
      <c r="E70" s="177" t="s">
        <v>366</v>
      </c>
      <c r="F70" s="166" t="s">
        <v>370</v>
      </c>
      <c r="G70" s="188"/>
      <c r="H70" s="188"/>
      <c r="I70" s="137">
        <f>SUM(I71:I72)</f>
        <v>138.038</v>
      </c>
      <c r="J70" s="25"/>
    </row>
    <row r="71" spans="1:10" s="29" customFormat="1" ht="39.75" customHeight="1">
      <c r="A71" s="110" t="s">
        <v>134</v>
      </c>
      <c r="B71" s="88" t="s">
        <v>126</v>
      </c>
      <c r="C71" s="88" t="s">
        <v>128</v>
      </c>
      <c r="D71" s="88" t="s">
        <v>200</v>
      </c>
      <c r="E71" s="177" t="s">
        <v>366</v>
      </c>
      <c r="F71" s="231" t="s">
        <v>370</v>
      </c>
      <c r="G71" s="88" t="s">
        <v>129</v>
      </c>
      <c r="H71" s="88"/>
      <c r="I71" s="43">
        <v>138.038</v>
      </c>
      <c r="J71" s="25"/>
    </row>
    <row r="72" spans="1:10" s="29" customFormat="1" ht="21.75" customHeight="1" hidden="1">
      <c r="A72" s="326" t="s">
        <v>354</v>
      </c>
      <c r="B72" s="88" t="s">
        <v>126</v>
      </c>
      <c r="C72" s="88" t="s">
        <v>128</v>
      </c>
      <c r="D72" s="88" t="s">
        <v>200</v>
      </c>
      <c r="E72" s="177" t="s">
        <v>366</v>
      </c>
      <c r="F72" s="231" t="s">
        <v>370</v>
      </c>
      <c r="G72" s="88" t="s">
        <v>136</v>
      </c>
      <c r="H72" s="88"/>
      <c r="I72" s="43"/>
      <c r="J72" s="25" t="s">
        <v>299</v>
      </c>
    </row>
    <row r="73" spans="1:10" s="44" customFormat="1" ht="18.75">
      <c r="A73" s="87" t="s">
        <v>201</v>
      </c>
      <c r="B73" s="180" t="s">
        <v>126</v>
      </c>
      <c r="C73" s="189" t="s">
        <v>200</v>
      </c>
      <c r="D73" s="189"/>
      <c r="E73" s="183"/>
      <c r="F73" s="184"/>
      <c r="G73" s="189"/>
      <c r="H73" s="189"/>
      <c r="I73" s="190">
        <f>+I74+I84</f>
        <v>1</v>
      </c>
      <c r="J73" s="24"/>
    </row>
    <row r="74" spans="1:10" s="44" customFormat="1" ht="22.5">
      <c r="A74" s="223" t="s">
        <v>294</v>
      </c>
      <c r="B74" s="93" t="s">
        <v>126</v>
      </c>
      <c r="C74" s="189" t="s">
        <v>200</v>
      </c>
      <c r="D74" s="189" t="s">
        <v>221</v>
      </c>
      <c r="E74" s="186"/>
      <c r="F74" s="187"/>
      <c r="G74" s="89"/>
      <c r="H74" s="89"/>
      <c r="I74" s="92">
        <f>I75</f>
        <v>1</v>
      </c>
      <c r="J74" s="24"/>
    </row>
    <row r="75" spans="1:10" s="45" customFormat="1" ht="54.75" customHeight="1">
      <c r="A75" s="232" t="s">
        <v>70</v>
      </c>
      <c r="B75" s="233" t="s">
        <v>126</v>
      </c>
      <c r="C75" s="234" t="s">
        <v>200</v>
      </c>
      <c r="D75" s="234" t="s">
        <v>221</v>
      </c>
      <c r="E75" s="174" t="s">
        <v>371</v>
      </c>
      <c r="F75" s="145" t="s">
        <v>349</v>
      </c>
      <c r="G75" s="93"/>
      <c r="H75" s="93"/>
      <c r="I75" s="119">
        <f>I80+I76</f>
        <v>1</v>
      </c>
      <c r="J75" s="26"/>
    </row>
    <row r="76" spans="1:10" s="44" customFormat="1" ht="48" customHeight="1">
      <c r="A76" s="714" t="s">
        <v>646</v>
      </c>
      <c r="B76" s="227" t="s">
        <v>126</v>
      </c>
      <c r="C76" s="8" t="s">
        <v>200</v>
      </c>
      <c r="D76" s="8" t="s">
        <v>221</v>
      </c>
      <c r="E76" s="177" t="s">
        <v>372</v>
      </c>
      <c r="F76" s="166" t="s">
        <v>349</v>
      </c>
      <c r="G76" s="88"/>
      <c r="H76" s="88"/>
      <c r="I76" s="43">
        <f>I77</f>
        <v>1</v>
      </c>
      <c r="J76" s="24"/>
    </row>
    <row r="77" spans="1:10" s="44" customFormat="1" ht="18.75">
      <c r="A77" s="441" t="s">
        <v>540</v>
      </c>
      <c r="B77" s="227" t="s">
        <v>126</v>
      </c>
      <c r="C77" s="8" t="s">
        <v>200</v>
      </c>
      <c r="D77" s="8" t="s">
        <v>221</v>
      </c>
      <c r="E77" s="177" t="s">
        <v>374</v>
      </c>
      <c r="F77" s="166" t="s">
        <v>349</v>
      </c>
      <c r="G77" s="88"/>
      <c r="H77" s="88"/>
      <c r="I77" s="43">
        <f>I78</f>
        <v>1</v>
      </c>
      <c r="J77" s="24"/>
    </row>
    <row r="78" spans="1:10" s="29" customFormat="1" ht="35.25" customHeight="1">
      <c r="A78" s="338" t="s">
        <v>424</v>
      </c>
      <c r="B78" s="104" t="s">
        <v>126</v>
      </c>
      <c r="C78" s="191" t="s">
        <v>200</v>
      </c>
      <c r="D78" s="191" t="s">
        <v>221</v>
      </c>
      <c r="E78" s="177" t="s">
        <v>374</v>
      </c>
      <c r="F78" s="166" t="s">
        <v>375</v>
      </c>
      <c r="G78" s="88"/>
      <c r="H78" s="88"/>
      <c r="I78" s="137">
        <f>+I79</f>
        <v>1</v>
      </c>
      <c r="J78" s="25"/>
    </row>
    <row r="79" spans="1:10" s="29" customFormat="1" ht="18.75" customHeight="1">
      <c r="A79" s="326" t="s">
        <v>354</v>
      </c>
      <c r="B79" s="8" t="s">
        <v>126</v>
      </c>
      <c r="C79" s="235" t="s">
        <v>200</v>
      </c>
      <c r="D79" s="235" t="s">
        <v>221</v>
      </c>
      <c r="E79" s="177" t="s">
        <v>374</v>
      </c>
      <c r="F79" s="166" t="s">
        <v>375</v>
      </c>
      <c r="G79" s="88" t="s">
        <v>136</v>
      </c>
      <c r="H79" s="88"/>
      <c r="I79" s="43">
        <v>1</v>
      </c>
      <c r="J79" s="25" t="s">
        <v>299</v>
      </c>
    </row>
    <row r="80" spans="1:10" s="29" customFormat="1" ht="2.25" customHeight="1">
      <c r="A80" s="438" t="s">
        <v>541</v>
      </c>
      <c r="B80" s="274" t="s">
        <v>126</v>
      </c>
      <c r="C80" s="279" t="s">
        <v>200</v>
      </c>
      <c r="D80" s="279" t="s">
        <v>221</v>
      </c>
      <c r="E80" s="741" t="s">
        <v>377</v>
      </c>
      <c r="F80" s="742"/>
      <c r="G80" s="274"/>
      <c r="H80" s="274"/>
      <c r="I80" s="280">
        <f>I81</f>
        <v>0</v>
      </c>
      <c r="J80" s="25"/>
    </row>
    <row r="81" spans="1:10" s="29" customFormat="1" ht="37.5" hidden="1">
      <c r="A81" s="340" t="s">
        <v>373</v>
      </c>
      <c r="B81" s="274" t="s">
        <v>126</v>
      </c>
      <c r="C81" s="279" t="s">
        <v>200</v>
      </c>
      <c r="D81" s="279" t="s">
        <v>221</v>
      </c>
      <c r="E81" s="323" t="s">
        <v>378</v>
      </c>
      <c r="F81" s="324" t="s">
        <v>349</v>
      </c>
      <c r="G81" s="274"/>
      <c r="H81" s="274"/>
      <c r="I81" s="280">
        <f>I82</f>
        <v>0</v>
      </c>
      <c r="J81" s="25"/>
    </row>
    <row r="82" spans="1:10" s="29" customFormat="1" ht="37.5" hidden="1">
      <c r="A82" s="439" t="s">
        <v>324</v>
      </c>
      <c r="B82" s="274" t="s">
        <v>126</v>
      </c>
      <c r="C82" s="279" t="s">
        <v>200</v>
      </c>
      <c r="D82" s="279" t="s">
        <v>221</v>
      </c>
      <c r="E82" s="788" t="s">
        <v>379</v>
      </c>
      <c r="F82" s="789"/>
      <c r="G82" s="274"/>
      <c r="H82" s="274"/>
      <c r="I82" s="280">
        <f>I83</f>
        <v>0</v>
      </c>
      <c r="J82" s="25"/>
    </row>
    <row r="83" spans="1:10" s="29" customFormat="1" ht="18.75" hidden="1">
      <c r="A83" s="326" t="s">
        <v>354</v>
      </c>
      <c r="B83" s="274" t="s">
        <v>126</v>
      </c>
      <c r="C83" s="279" t="s">
        <v>200</v>
      </c>
      <c r="D83" s="279" t="s">
        <v>221</v>
      </c>
      <c r="E83" s="741" t="s">
        <v>379</v>
      </c>
      <c r="F83" s="742"/>
      <c r="G83" s="274" t="s">
        <v>136</v>
      </c>
      <c r="H83" s="274"/>
      <c r="I83" s="280"/>
      <c r="J83" s="25"/>
    </row>
    <row r="84" spans="1:10" s="39" customFormat="1" ht="18.75" hidden="1">
      <c r="A84" s="192" t="s">
        <v>202</v>
      </c>
      <c r="B84" s="93" t="s">
        <v>126</v>
      </c>
      <c r="C84" s="181" t="s">
        <v>200</v>
      </c>
      <c r="D84" s="181">
        <v>14</v>
      </c>
      <c r="E84" s="186"/>
      <c r="F84" s="187"/>
      <c r="G84" s="181"/>
      <c r="H84" s="181"/>
      <c r="I84" s="92">
        <f>+I85</f>
        <v>0</v>
      </c>
      <c r="J84" s="4"/>
    </row>
    <row r="85" spans="1:10" s="39" customFormat="1" ht="56.25" hidden="1">
      <c r="A85" s="193" t="s">
        <v>149</v>
      </c>
      <c r="B85" s="96" t="s">
        <v>126</v>
      </c>
      <c r="C85" s="181" t="s">
        <v>200</v>
      </c>
      <c r="D85" s="181">
        <v>14</v>
      </c>
      <c r="E85" s="174" t="s">
        <v>150</v>
      </c>
      <c r="F85" s="145" t="s">
        <v>349</v>
      </c>
      <c r="G85" s="181"/>
      <c r="H85" s="181"/>
      <c r="I85" s="92">
        <f>+I86</f>
        <v>0</v>
      </c>
      <c r="J85" s="4"/>
    </row>
    <row r="86" spans="1:10" s="29" customFormat="1" ht="56.25" hidden="1">
      <c r="A86" s="440" t="s">
        <v>151</v>
      </c>
      <c r="B86" s="104" t="s">
        <v>126</v>
      </c>
      <c r="C86" s="195" t="s">
        <v>200</v>
      </c>
      <c r="D86" s="195" t="s">
        <v>203</v>
      </c>
      <c r="E86" s="177" t="s">
        <v>152</v>
      </c>
      <c r="F86" s="166" t="s">
        <v>349</v>
      </c>
      <c r="G86" s="195"/>
      <c r="H86" s="195"/>
      <c r="I86" s="137">
        <f>I87</f>
        <v>0</v>
      </c>
      <c r="J86" s="25"/>
    </row>
    <row r="87" spans="1:11" s="29" customFormat="1" ht="37.5" hidden="1">
      <c r="A87" s="329" t="s">
        <v>153</v>
      </c>
      <c r="B87" s="104" t="s">
        <v>126</v>
      </c>
      <c r="C87" s="195" t="s">
        <v>200</v>
      </c>
      <c r="D87" s="195" t="s">
        <v>203</v>
      </c>
      <c r="E87" s="177" t="s">
        <v>382</v>
      </c>
      <c r="F87" s="166" t="s">
        <v>349</v>
      </c>
      <c r="G87" s="195"/>
      <c r="H87" s="195"/>
      <c r="I87" s="137">
        <f>I88</f>
        <v>0</v>
      </c>
      <c r="J87" s="25"/>
      <c r="K87" s="29" t="s">
        <v>380</v>
      </c>
    </row>
    <row r="88" spans="1:10" s="29" customFormat="1" ht="18.75" hidden="1">
      <c r="A88" s="176" t="s">
        <v>241</v>
      </c>
      <c r="B88" s="104" t="s">
        <v>126</v>
      </c>
      <c r="C88" s="188" t="s">
        <v>200</v>
      </c>
      <c r="D88" s="188">
        <v>14</v>
      </c>
      <c r="E88" s="177" t="s">
        <v>382</v>
      </c>
      <c r="F88" s="166" t="s">
        <v>381</v>
      </c>
      <c r="G88" s="88"/>
      <c r="H88" s="88"/>
      <c r="I88" s="137">
        <f>I89</f>
        <v>0</v>
      </c>
      <c r="J88" s="25"/>
    </row>
    <row r="89" spans="1:10" s="29" customFormat="1" ht="18.75">
      <c r="A89" s="326" t="s">
        <v>354</v>
      </c>
      <c r="B89" s="88" t="s">
        <v>126</v>
      </c>
      <c r="C89" s="188" t="s">
        <v>200</v>
      </c>
      <c r="D89" s="188">
        <v>14</v>
      </c>
      <c r="E89" s="196" t="s">
        <v>382</v>
      </c>
      <c r="F89" s="135" t="s">
        <v>381</v>
      </c>
      <c r="G89" s="88" t="s">
        <v>136</v>
      </c>
      <c r="H89" s="88"/>
      <c r="I89" s="43"/>
      <c r="J89" s="25" t="s">
        <v>299</v>
      </c>
    </row>
    <row r="90" spans="1:10" s="29" customFormat="1" ht="31.5" customHeight="1">
      <c r="A90" s="94" t="s">
        <v>204</v>
      </c>
      <c r="B90" s="180" t="s">
        <v>126</v>
      </c>
      <c r="C90" s="89" t="s">
        <v>133</v>
      </c>
      <c r="D90" s="197"/>
      <c r="E90" s="197"/>
      <c r="F90" s="198"/>
      <c r="G90" s="91"/>
      <c r="H90" s="91"/>
      <c r="I90" s="92">
        <f>I91+I104</f>
        <v>2</v>
      </c>
      <c r="J90" s="25"/>
    </row>
    <row r="91" spans="1:10" s="29" customFormat="1" ht="18.75" hidden="1">
      <c r="A91" s="94" t="s">
        <v>304</v>
      </c>
      <c r="B91" s="256" t="s">
        <v>126</v>
      </c>
      <c r="C91" s="89" t="s">
        <v>133</v>
      </c>
      <c r="D91" s="90" t="s">
        <v>303</v>
      </c>
      <c r="E91" s="90"/>
      <c r="F91" s="91"/>
      <c r="G91" s="91"/>
      <c r="H91" s="91"/>
      <c r="I91" s="92">
        <f>I92</f>
        <v>0</v>
      </c>
      <c r="J91" s="25"/>
    </row>
    <row r="92" spans="1:10" s="29" customFormat="1" ht="46.5" customHeight="1" hidden="1">
      <c r="A92" s="193" t="s">
        <v>71</v>
      </c>
      <c r="B92" s="256" t="s">
        <v>126</v>
      </c>
      <c r="C92" s="89" t="s">
        <v>133</v>
      </c>
      <c r="D92" s="90" t="s">
        <v>303</v>
      </c>
      <c r="E92" s="90" t="s">
        <v>386</v>
      </c>
      <c r="F92" s="91" t="s">
        <v>349</v>
      </c>
      <c r="G92" s="91"/>
      <c r="H92" s="91"/>
      <c r="I92" s="92">
        <f>I93+I100</f>
        <v>0</v>
      </c>
      <c r="J92" s="25"/>
    </row>
    <row r="93" spans="1:10" s="29" customFormat="1" ht="54.75" customHeight="1" hidden="1">
      <c r="A93" s="194" t="s">
        <v>72</v>
      </c>
      <c r="B93" s="256" t="s">
        <v>126</v>
      </c>
      <c r="C93" s="89" t="s">
        <v>133</v>
      </c>
      <c r="D93" s="90" t="s">
        <v>303</v>
      </c>
      <c r="E93" s="90" t="s">
        <v>385</v>
      </c>
      <c r="F93" s="91" t="s">
        <v>349</v>
      </c>
      <c r="G93" s="91"/>
      <c r="H93" s="91"/>
      <c r="I93" s="92">
        <f>I95</f>
        <v>0</v>
      </c>
      <c r="J93" s="25"/>
    </row>
    <row r="94" spans="1:10" s="29" customFormat="1" ht="37.5" hidden="1">
      <c r="A94" s="441" t="s">
        <v>406</v>
      </c>
      <c r="B94" s="256" t="s">
        <v>126</v>
      </c>
      <c r="C94" s="89" t="s">
        <v>133</v>
      </c>
      <c r="D94" s="90" t="s">
        <v>303</v>
      </c>
      <c r="E94" s="90" t="s">
        <v>383</v>
      </c>
      <c r="F94" s="91" t="s">
        <v>349</v>
      </c>
      <c r="G94" s="91"/>
      <c r="H94" s="91"/>
      <c r="I94" s="92">
        <f>I95</f>
        <v>0</v>
      </c>
      <c r="J94" s="25"/>
    </row>
    <row r="95" spans="1:10" s="29" customFormat="1" ht="37.5" hidden="1">
      <c r="A95" s="469" t="s">
        <v>542</v>
      </c>
      <c r="B95" s="256" t="s">
        <v>126</v>
      </c>
      <c r="C95" s="89" t="s">
        <v>133</v>
      </c>
      <c r="D95" s="90" t="s">
        <v>303</v>
      </c>
      <c r="E95" s="90" t="s">
        <v>383</v>
      </c>
      <c r="F95" s="91" t="s">
        <v>388</v>
      </c>
      <c r="G95" s="91"/>
      <c r="H95" s="91"/>
      <c r="I95" s="92">
        <f>I96</f>
        <v>0</v>
      </c>
      <c r="J95" s="25"/>
    </row>
    <row r="96" spans="1:10" s="29" customFormat="1" ht="18.75">
      <c r="A96" s="326" t="s">
        <v>354</v>
      </c>
      <c r="B96" s="256" t="s">
        <v>126</v>
      </c>
      <c r="C96" s="89" t="s">
        <v>133</v>
      </c>
      <c r="D96" s="90" t="s">
        <v>303</v>
      </c>
      <c r="E96" s="90" t="s">
        <v>383</v>
      </c>
      <c r="F96" s="91" t="s">
        <v>388</v>
      </c>
      <c r="G96" s="91" t="s">
        <v>136</v>
      </c>
      <c r="H96" s="91"/>
      <c r="I96" s="92"/>
      <c r="J96" s="25"/>
    </row>
    <row r="97" spans="1:10" s="29" customFormat="1" ht="26.25" customHeight="1" hidden="1">
      <c r="A97" s="340" t="s">
        <v>407</v>
      </c>
      <c r="B97" s="256" t="s">
        <v>126</v>
      </c>
      <c r="C97" s="89" t="s">
        <v>133</v>
      </c>
      <c r="D97" s="90" t="s">
        <v>303</v>
      </c>
      <c r="E97" s="90" t="s">
        <v>387</v>
      </c>
      <c r="F97" s="91" t="s">
        <v>349</v>
      </c>
      <c r="G97" s="91"/>
      <c r="H97" s="91"/>
      <c r="I97" s="92">
        <f>I98</f>
        <v>0</v>
      </c>
      <c r="J97" s="25"/>
    </row>
    <row r="98" spans="1:10" s="29" customFormat="1" ht="37.5" customHeight="1" hidden="1">
      <c r="A98" s="469" t="s">
        <v>543</v>
      </c>
      <c r="B98" s="256" t="s">
        <v>126</v>
      </c>
      <c r="C98" s="89" t="s">
        <v>133</v>
      </c>
      <c r="D98" s="90" t="s">
        <v>303</v>
      </c>
      <c r="E98" s="90" t="s">
        <v>387</v>
      </c>
      <c r="F98" s="91" t="s">
        <v>384</v>
      </c>
      <c r="G98" s="91"/>
      <c r="H98" s="91"/>
      <c r="I98" s="92">
        <f>I99</f>
        <v>0</v>
      </c>
      <c r="J98" s="25"/>
    </row>
    <row r="99" spans="1:10" s="29" customFormat="1" ht="18.75" customHeight="1" hidden="1">
      <c r="A99" s="326" t="s">
        <v>302</v>
      </c>
      <c r="B99" s="256" t="s">
        <v>126</v>
      </c>
      <c r="C99" s="89" t="s">
        <v>133</v>
      </c>
      <c r="D99" s="90" t="s">
        <v>303</v>
      </c>
      <c r="E99" s="90" t="s">
        <v>385</v>
      </c>
      <c r="F99" s="91" t="s">
        <v>384</v>
      </c>
      <c r="G99" s="91" t="s">
        <v>301</v>
      </c>
      <c r="H99" s="91"/>
      <c r="I99" s="92"/>
      <c r="J99" s="25"/>
    </row>
    <row r="100" spans="1:10" s="29" customFormat="1" ht="52.5" customHeight="1" hidden="1">
      <c r="A100" s="470" t="s">
        <v>544</v>
      </c>
      <c r="B100" s="256" t="s">
        <v>126</v>
      </c>
      <c r="C100" s="89" t="s">
        <v>133</v>
      </c>
      <c r="D100" s="90" t="s">
        <v>303</v>
      </c>
      <c r="E100" s="782" t="s">
        <v>389</v>
      </c>
      <c r="F100" s="783"/>
      <c r="G100" s="91"/>
      <c r="H100" s="91"/>
      <c r="I100" s="92">
        <f>I102</f>
        <v>0</v>
      </c>
      <c r="J100" s="25"/>
    </row>
    <row r="101" spans="1:11" s="29" customFormat="1" ht="52.5" customHeight="1" hidden="1">
      <c r="A101" s="471" t="s">
        <v>154</v>
      </c>
      <c r="B101" s="256" t="s">
        <v>126</v>
      </c>
      <c r="C101" s="89" t="s">
        <v>133</v>
      </c>
      <c r="D101" s="90" t="s">
        <v>303</v>
      </c>
      <c r="E101" s="90" t="s">
        <v>391</v>
      </c>
      <c r="F101" s="145" t="s">
        <v>349</v>
      </c>
      <c r="G101" s="91"/>
      <c r="H101" s="91"/>
      <c r="I101" s="92">
        <f>I102</f>
        <v>0</v>
      </c>
      <c r="J101" s="25"/>
      <c r="K101" s="330" t="s">
        <v>392</v>
      </c>
    </row>
    <row r="102" spans="1:10" s="29" customFormat="1" ht="18.75" customHeight="1" hidden="1">
      <c r="A102" s="472" t="s">
        <v>325</v>
      </c>
      <c r="B102" s="256" t="s">
        <v>126</v>
      </c>
      <c r="C102" s="89" t="s">
        <v>133</v>
      </c>
      <c r="D102" s="90" t="s">
        <v>303</v>
      </c>
      <c r="E102" s="782" t="s">
        <v>390</v>
      </c>
      <c r="F102" s="783"/>
      <c r="G102" s="91"/>
      <c r="H102" s="91"/>
      <c r="I102" s="92">
        <f>I103</f>
        <v>0</v>
      </c>
      <c r="J102" s="25"/>
    </row>
    <row r="103" spans="1:10" s="29" customFormat="1" ht="18.75" customHeight="1" hidden="1">
      <c r="A103" s="326" t="s">
        <v>354</v>
      </c>
      <c r="B103" s="256" t="s">
        <v>126</v>
      </c>
      <c r="C103" s="89" t="s">
        <v>133</v>
      </c>
      <c r="D103" s="90" t="s">
        <v>303</v>
      </c>
      <c r="E103" s="782" t="s">
        <v>390</v>
      </c>
      <c r="F103" s="783"/>
      <c r="G103" s="91" t="s">
        <v>136</v>
      </c>
      <c r="H103" s="91"/>
      <c r="I103" s="92"/>
      <c r="J103" s="25"/>
    </row>
    <row r="104" spans="1:10" s="29" customFormat="1" ht="22.5" customHeight="1">
      <c r="A104" s="115" t="s">
        <v>205</v>
      </c>
      <c r="B104" s="93" t="s">
        <v>126</v>
      </c>
      <c r="C104" s="93" t="s">
        <v>133</v>
      </c>
      <c r="D104" s="116">
        <v>12</v>
      </c>
      <c r="E104" s="144"/>
      <c r="F104" s="145"/>
      <c r="G104" s="118"/>
      <c r="H104" s="118"/>
      <c r="I104" s="119">
        <f>I105+I112+I117+I122+I131+I120</f>
        <v>2</v>
      </c>
      <c r="J104" s="25"/>
    </row>
    <row r="105" spans="1:10" s="29" customFormat="1" ht="37.5" customHeight="1" hidden="1">
      <c r="A105" s="473" t="s">
        <v>545</v>
      </c>
      <c r="B105" s="284" t="s">
        <v>126</v>
      </c>
      <c r="C105" s="284" t="s">
        <v>133</v>
      </c>
      <c r="D105" s="474" t="s">
        <v>206</v>
      </c>
      <c r="E105" s="778" t="s">
        <v>155</v>
      </c>
      <c r="F105" s="779"/>
      <c r="G105" s="475"/>
      <c r="H105" s="475"/>
      <c r="I105" s="285">
        <f>I106</f>
        <v>0</v>
      </c>
      <c r="J105" s="25"/>
    </row>
    <row r="106" spans="1:10" s="29" customFormat="1" ht="56.25" customHeight="1" hidden="1">
      <c r="A106" s="476" t="s">
        <v>336</v>
      </c>
      <c r="B106" s="284" t="s">
        <v>126</v>
      </c>
      <c r="C106" s="284" t="s">
        <v>133</v>
      </c>
      <c r="D106" s="474" t="s">
        <v>206</v>
      </c>
      <c r="E106" s="780" t="s">
        <v>156</v>
      </c>
      <c r="F106" s="781"/>
      <c r="G106" s="475"/>
      <c r="H106" s="475"/>
      <c r="I106" s="285">
        <f>I107</f>
        <v>0</v>
      </c>
      <c r="J106" s="25"/>
    </row>
    <row r="107" spans="1:10" s="29" customFormat="1" ht="18.75" customHeight="1" hidden="1">
      <c r="A107" s="479" t="s">
        <v>546</v>
      </c>
      <c r="B107" s="284" t="s">
        <v>126</v>
      </c>
      <c r="C107" s="284" t="s">
        <v>133</v>
      </c>
      <c r="D107" s="474" t="s">
        <v>206</v>
      </c>
      <c r="E107" s="780" t="s">
        <v>157</v>
      </c>
      <c r="F107" s="781"/>
      <c r="G107" s="475"/>
      <c r="H107" s="475"/>
      <c r="I107" s="285">
        <f>I108+I110</f>
        <v>0</v>
      </c>
      <c r="J107" s="25"/>
    </row>
    <row r="108" spans="1:10" s="29" customFormat="1" ht="18.75" customHeight="1" hidden="1">
      <c r="A108" s="433" t="s">
        <v>158</v>
      </c>
      <c r="B108" s="284" t="s">
        <v>126</v>
      </c>
      <c r="C108" s="284" t="s">
        <v>133</v>
      </c>
      <c r="D108" s="474" t="s">
        <v>206</v>
      </c>
      <c r="E108" s="480" t="s">
        <v>159</v>
      </c>
      <c r="F108" s="481" t="s">
        <v>160</v>
      </c>
      <c r="G108" s="475"/>
      <c r="H108" s="475"/>
      <c r="I108" s="285">
        <f>I109</f>
        <v>0</v>
      </c>
      <c r="J108" s="25"/>
    </row>
    <row r="109" spans="1:10" s="29" customFormat="1" ht="18.75" customHeight="1" hidden="1">
      <c r="A109" s="326" t="s">
        <v>354</v>
      </c>
      <c r="B109" s="284" t="s">
        <v>126</v>
      </c>
      <c r="C109" s="284" t="s">
        <v>133</v>
      </c>
      <c r="D109" s="474" t="s">
        <v>206</v>
      </c>
      <c r="E109" s="780" t="s">
        <v>161</v>
      </c>
      <c r="F109" s="781"/>
      <c r="G109" s="475" t="s">
        <v>136</v>
      </c>
      <c r="H109" s="475"/>
      <c r="I109" s="285"/>
      <c r="J109" s="25"/>
    </row>
    <row r="110" spans="1:10" s="29" customFormat="1" ht="18.75" customHeight="1" hidden="1">
      <c r="A110" s="433" t="s">
        <v>397</v>
      </c>
      <c r="B110" s="284" t="s">
        <v>126</v>
      </c>
      <c r="C110" s="284" t="s">
        <v>133</v>
      </c>
      <c r="D110" s="474" t="s">
        <v>206</v>
      </c>
      <c r="E110" s="480" t="s">
        <v>162</v>
      </c>
      <c r="F110" s="481" t="s">
        <v>163</v>
      </c>
      <c r="G110" s="475"/>
      <c r="H110" s="475"/>
      <c r="I110" s="285">
        <f>I111</f>
        <v>0</v>
      </c>
      <c r="J110" s="25"/>
    </row>
    <row r="111" spans="1:10" s="29" customFormat="1" ht="18.75" customHeight="1" hidden="1">
      <c r="A111" s="326" t="s">
        <v>354</v>
      </c>
      <c r="B111" s="284" t="s">
        <v>126</v>
      </c>
      <c r="C111" s="284" t="s">
        <v>133</v>
      </c>
      <c r="D111" s="474" t="s">
        <v>206</v>
      </c>
      <c r="E111" s="477" t="s">
        <v>159</v>
      </c>
      <c r="F111" s="478" t="s">
        <v>163</v>
      </c>
      <c r="G111" s="475" t="s">
        <v>136</v>
      </c>
      <c r="H111" s="475"/>
      <c r="I111" s="285"/>
      <c r="J111" s="25"/>
    </row>
    <row r="112" spans="1:10" s="29" customFormat="1" ht="56.25">
      <c r="A112" s="115" t="s">
        <v>73</v>
      </c>
      <c r="B112" s="93" t="s">
        <v>126</v>
      </c>
      <c r="C112" s="93" t="s">
        <v>133</v>
      </c>
      <c r="D112" s="116" t="s">
        <v>206</v>
      </c>
      <c r="E112" s="144" t="s">
        <v>408</v>
      </c>
      <c r="F112" s="145" t="s">
        <v>349</v>
      </c>
      <c r="G112" s="118"/>
      <c r="H112" s="118"/>
      <c r="I112" s="119">
        <f>I113</f>
        <v>1</v>
      </c>
      <c r="J112" s="25"/>
    </row>
    <row r="113" spans="1:10" s="29" customFormat="1" ht="58.5" customHeight="1">
      <c r="A113" s="110" t="s">
        <v>164</v>
      </c>
      <c r="B113" s="93" t="s">
        <v>126</v>
      </c>
      <c r="C113" s="93" t="s">
        <v>133</v>
      </c>
      <c r="D113" s="116" t="s">
        <v>206</v>
      </c>
      <c r="E113" s="134" t="s">
        <v>409</v>
      </c>
      <c r="F113" s="138" t="s">
        <v>349</v>
      </c>
      <c r="G113" s="118"/>
      <c r="H113" s="118"/>
      <c r="I113" s="119">
        <f>I114</f>
        <v>1</v>
      </c>
      <c r="J113" s="25"/>
    </row>
    <row r="114" spans="1:11" s="29" customFormat="1" ht="19.5" customHeight="1">
      <c r="A114" s="441" t="s">
        <v>547</v>
      </c>
      <c r="B114" s="93" t="s">
        <v>126</v>
      </c>
      <c r="C114" s="93" t="s">
        <v>133</v>
      </c>
      <c r="D114" s="116" t="s">
        <v>206</v>
      </c>
      <c r="E114" s="134" t="s">
        <v>394</v>
      </c>
      <c r="F114" s="138" t="s">
        <v>349</v>
      </c>
      <c r="G114" s="118"/>
      <c r="H114" s="118"/>
      <c r="I114" s="119">
        <f>I115</f>
        <v>1</v>
      </c>
      <c r="J114" s="25"/>
      <c r="K114" s="330" t="s">
        <v>395</v>
      </c>
    </row>
    <row r="115" spans="1:10" s="29" customFormat="1" ht="18.75">
      <c r="A115" s="482" t="s">
        <v>233</v>
      </c>
      <c r="B115" s="93" t="s">
        <v>126</v>
      </c>
      <c r="C115" s="93" t="s">
        <v>133</v>
      </c>
      <c r="D115" s="116" t="s">
        <v>206</v>
      </c>
      <c r="E115" s="139" t="s">
        <v>394</v>
      </c>
      <c r="F115" s="140" t="s">
        <v>393</v>
      </c>
      <c r="G115" s="118"/>
      <c r="H115" s="118"/>
      <c r="I115" s="119">
        <f>I116</f>
        <v>1</v>
      </c>
      <c r="J115" s="25"/>
    </row>
    <row r="116" spans="1:10" s="29" customFormat="1" ht="21.75" customHeight="1">
      <c r="A116" s="326" t="s">
        <v>354</v>
      </c>
      <c r="B116" s="93" t="s">
        <v>126</v>
      </c>
      <c r="C116" s="93" t="s">
        <v>133</v>
      </c>
      <c r="D116" s="116" t="s">
        <v>206</v>
      </c>
      <c r="E116" s="134" t="s">
        <v>394</v>
      </c>
      <c r="F116" s="142" t="s">
        <v>393</v>
      </c>
      <c r="G116" s="118" t="s">
        <v>136</v>
      </c>
      <c r="H116" s="118"/>
      <c r="I116" s="119">
        <v>1</v>
      </c>
      <c r="J116" s="25" t="s">
        <v>299</v>
      </c>
    </row>
    <row r="117" spans="1:10" s="29" customFormat="1" ht="18.75" customHeight="1" hidden="1">
      <c r="A117" s="289" t="s">
        <v>267</v>
      </c>
      <c r="B117" s="93" t="s">
        <v>126</v>
      </c>
      <c r="C117" s="93" t="s">
        <v>133</v>
      </c>
      <c r="D117" s="116" t="s">
        <v>206</v>
      </c>
      <c r="E117" s="776" t="s">
        <v>396</v>
      </c>
      <c r="F117" s="777"/>
      <c r="G117" s="118"/>
      <c r="H117" s="118"/>
      <c r="I117" s="119">
        <f>I118</f>
        <v>0</v>
      </c>
      <c r="J117" s="25"/>
    </row>
    <row r="118" spans="1:10" s="29" customFormat="1" ht="36" customHeight="1" hidden="1">
      <c r="A118" s="433" t="s">
        <v>402</v>
      </c>
      <c r="B118" s="93" t="s">
        <v>126</v>
      </c>
      <c r="C118" s="93" t="s">
        <v>133</v>
      </c>
      <c r="D118" s="116" t="s">
        <v>206</v>
      </c>
      <c r="E118" s="776" t="s">
        <v>403</v>
      </c>
      <c r="F118" s="777"/>
      <c r="G118" s="118"/>
      <c r="H118" s="118"/>
      <c r="I118" s="119">
        <f>I119</f>
        <v>0</v>
      </c>
      <c r="J118" s="25"/>
    </row>
    <row r="119" spans="1:10" s="29" customFormat="1" ht="18.75" customHeight="1" hidden="1">
      <c r="A119" s="326" t="s">
        <v>354</v>
      </c>
      <c r="B119" s="93" t="s">
        <v>126</v>
      </c>
      <c r="C119" s="93" t="s">
        <v>133</v>
      </c>
      <c r="D119" s="116" t="s">
        <v>206</v>
      </c>
      <c r="E119" s="776" t="s">
        <v>404</v>
      </c>
      <c r="F119" s="777"/>
      <c r="G119" s="118" t="s">
        <v>136</v>
      </c>
      <c r="H119" s="118"/>
      <c r="I119" s="119"/>
      <c r="J119" s="25"/>
    </row>
    <row r="120" spans="1:10" s="29" customFormat="1" ht="37.5" customHeight="1" hidden="1">
      <c r="A120" s="320" t="s">
        <v>339</v>
      </c>
      <c r="B120" s="311" t="s">
        <v>126</v>
      </c>
      <c r="C120" s="311" t="s">
        <v>133</v>
      </c>
      <c r="D120" s="312" t="s">
        <v>206</v>
      </c>
      <c r="E120" s="318" t="s">
        <v>338</v>
      </c>
      <c r="F120" s="319">
        <v>1149</v>
      </c>
      <c r="G120" s="313"/>
      <c r="H120" s="313"/>
      <c r="I120" s="314">
        <f>I121</f>
        <v>0</v>
      </c>
      <c r="J120" s="25"/>
    </row>
    <row r="121" spans="1:10" s="29" customFormat="1" ht="17.25" customHeight="1" hidden="1">
      <c r="A121" s="315" t="s">
        <v>135</v>
      </c>
      <c r="B121" s="311" t="s">
        <v>126</v>
      </c>
      <c r="C121" s="311" t="s">
        <v>133</v>
      </c>
      <c r="D121" s="312" t="s">
        <v>206</v>
      </c>
      <c r="E121" s="318" t="s">
        <v>266</v>
      </c>
      <c r="F121" s="319">
        <v>1149</v>
      </c>
      <c r="G121" s="313" t="s">
        <v>136</v>
      </c>
      <c r="H121" s="313"/>
      <c r="I121" s="314"/>
      <c r="J121" s="25"/>
    </row>
    <row r="122" spans="1:39" s="37" customFormat="1" ht="18.75" customHeight="1" hidden="1">
      <c r="A122" s="236" t="s">
        <v>243</v>
      </c>
      <c r="B122" s="237" t="s">
        <v>126</v>
      </c>
      <c r="C122" s="238" t="s">
        <v>133</v>
      </c>
      <c r="D122" s="239" t="s">
        <v>206</v>
      </c>
      <c r="E122" s="240" t="s">
        <v>242</v>
      </c>
      <c r="F122" s="241" t="s">
        <v>230</v>
      </c>
      <c r="G122" s="242"/>
      <c r="H122" s="242"/>
      <c r="I122" s="243">
        <f>+I123+I126</f>
        <v>0</v>
      </c>
      <c r="J122" s="15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249" s="36" customFormat="1" ht="37.5" customHeight="1" hidden="1">
      <c r="A123" s="244" t="s">
        <v>245</v>
      </c>
      <c r="B123" s="226" t="s">
        <v>126</v>
      </c>
      <c r="C123" s="245" t="s">
        <v>133</v>
      </c>
      <c r="D123" s="246" t="s">
        <v>206</v>
      </c>
      <c r="E123" s="247" t="s">
        <v>244</v>
      </c>
      <c r="F123" s="248" t="s">
        <v>230</v>
      </c>
      <c r="G123" s="249"/>
      <c r="H123" s="249"/>
      <c r="I123" s="250">
        <f>+I124</f>
        <v>0</v>
      </c>
      <c r="J123" s="4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</row>
    <row r="124" spans="1:249" s="36" customFormat="1" ht="37.5" customHeight="1" hidden="1">
      <c r="A124" s="244" t="s">
        <v>247</v>
      </c>
      <c r="B124" s="226" t="s">
        <v>126</v>
      </c>
      <c r="C124" s="245" t="s">
        <v>133</v>
      </c>
      <c r="D124" s="246" t="s">
        <v>206</v>
      </c>
      <c r="E124" s="247" t="s">
        <v>244</v>
      </c>
      <c r="F124" s="248" t="s">
        <v>246</v>
      </c>
      <c r="G124" s="249"/>
      <c r="H124" s="249"/>
      <c r="I124" s="251">
        <f>+I125</f>
        <v>0</v>
      </c>
      <c r="J124" s="4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</row>
    <row r="125" spans="1:249" s="36" customFormat="1" ht="19.5" customHeight="1" hidden="1">
      <c r="A125" s="252" t="s">
        <v>135</v>
      </c>
      <c r="B125" s="224" t="s">
        <v>126</v>
      </c>
      <c r="C125" s="245" t="s">
        <v>133</v>
      </c>
      <c r="D125" s="246" t="s">
        <v>206</v>
      </c>
      <c r="E125" s="247" t="s">
        <v>244</v>
      </c>
      <c r="F125" s="248" t="s">
        <v>246</v>
      </c>
      <c r="G125" s="253" t="s">
        <v>136</v>
      </c>
      <c r="H125" s="253"/>
      <c r="I125" s="250"/>
      <c r="J125" s="4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</row>
    <row r="126" spans="1:249" s="36" customFormat="1" ht="37.5" customHeight="1" hidden="1">
      <c r="A126" s="244" t="s">
        <v>249</v>
      </c>
      <c r="B126" s="226" t="s">
        <v>126</v>
      </c>
      <c r="C126" s="245" t="s">
        <v>133</v>
      </c>
      <c r="D126" s="246" t="s">
        <v>206</v>
      </c>
      <c r="E126" s="247" t="s">
        <v>248</v>
      </c>
      <c r="F126" s="248" t="s">
        <v>230</v>
      </c>
      <c r="G126" s="249"/>
      <c r="H126" s="249"/>
      <c r="I126" s="250">
        <f>+I127+I129</f>
        <v>0</v>
      </c>
      <c r="J126" s="4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</row>
    <row r="127" spans="1:249" s="47" customFormat="1" ht="19.5" customHeight="1" hidden="1">
      <c r="A127" s="244" t="s">
        <v>207</v>
      </c>
      <c r="B127" s="226" t="s">
        <v>126</v>
      </c>
      <c r="C127" s="245" t="s">
        <v>133</v>
      </c>
      <c r="D127" s="246" t="s">
        <v>206</v>
      </c>
      <c r="E127" s="247" t="s">
        <v>248</v>
      </c>
      <c r="F127" s="248" t="s">
        <v>250</v>
      </c>
      <c r="G127" s="249"/>
      <c r="H127" s="249"/>
      <c r="I127" s="251">
        <f>+I128</f>
        <v>0</v>
      </c>
      <c r="J127" s="4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</row>
    <row r="128" spans="1:250" s="34" customFormat="1" ht="18.75" customHeight="1" hidden="1">
      <c r="A128" s="252" t="s">
        <v>135</v>
      </c>
      <c r="B128" s="224" t="s">
        <v>126</v>
      </c>
      <c r="C128" s="245" t="s">
        <v>133</v>
      </c>
      <c r="D128" s="246" t="s">
        <v>206</v>
      </c>
      <c r="E128" s="247" t="s">
        <v>248</v>
      </c>
      <c r="F128" s="248" t="s">
        <v>250</v>
      </c>
      <c r="G128" s="253" t="s">
        <v>136</v>
      </c>
      <c r="H128" s="253"/>
      <c r="I128" s="250"/>
      <c r="J128" s="4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</row>
    <row r="129" spans="1:39" s="35" customFormat="1" ht="37.5" customHeight="1" hidden="1">
      <c r="A129" s="244" t="s">
        <v>252</v>
      </c>
      <c r="B129" s="226" t="s">
        <v>126</v>
      </c>
      <c r="C129" s="245" t="s">
        <v>133</v>
      </c>
      <c r="D129" s="246" t="s">
        <v>206</v>
      </c>
      <c r="E129" s="247" t="s">
        <v>248</v>
      </c>
      <c r="F129" s="248" t="s">
        <v>251</v>
      </c>
      <c r="G129" s="254"/>
      <c r="H129" s="254"/>
      <c r="I129" s="251">
        <f>+I130</f>
        <v>0</v>
      </c>
      <c r="J129" s="27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</row>
    <row r="130" spans="1:39" s="33" customFormat="1" ht="18.75" customHeight="1" hidden="1">
      <c r="A130" s="252" t="s">
        <v>135</v>
      </c>
      <c r="B130" s="224" t="s">
        <v>126</v>
      </c>
      <c r="C130" s="245" t="s">
        <v>133</v>
      </c>
      <c r="D130" s="246" t="s">
        <v>206</v>
      </c>
      <c r="E130" s="247" t="s">
        <v>248</v>
      </c>
      <c r="F130" s="248" t="s">
        <v>251</v>
      </c>
      <c r="G130" s="253" t="s">
        <v>136</v>
      </c>
      <c r="H130" s="253"/>
      <c r="I130" s="255"/>
      <c r="J130" s="31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s="33" customFormat="1" ht="18.75" customHeight="1" hidden="1">
      <c r="A131" s="172" t="s">
        <v>265</v>
      </c>
      <c r="B131" s="274" t="s">
        <v>126</v>
      </c>
      <c r="C131" s="269" t="s">
        <v>133</v>
      </c>
      <c r="D131" s="270" t="s">
        <v>206</v>
      </c>
      <c r="E131" s="770" t="s">
        <v>398</v>
      </c>
      <c r="F131" s="771"/>
      <c r="G131" s="272"/>
      <c r="H131" s="272"/>
      <c r="I131" s="618">
        <f>I132</f>
        <v>1</v>
      </c>
      <c r="J131" s="31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s="33" customFormat="1" ht="18.75" customHeight="1" hidden="1">
      <c r="A132" s="289" t="s">
        <v>267</v>
      </c>
      <c r="B132" s="274" t="s">
        <v>126</v>
      </c>
      <c r="C132" s="269" t="s">
        <v>133</v>
      </c>
      <c r="D132" s="270" t="s">
        <v>206</v>
      </c>
      <c r="E132" s="770" t="s">
        <v>399</v>
      </c>
      <c r="F132" s="771"/>
      <c r="G132" s="272"/>
      <c r="H132" s="272"/>
      <c r="I132" s="618">
        <f>I133</f>
        <v>1</v>
      </c>
      <c r="J132" s="31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s="33" customFormat="1" ht="18.75" customHeight="1" hidden="1">
      <c r="A133" s="273" t="s">
        <v>397</v>
      </c>
      <c r="B133" s="274" t="s">
        <v>126</v>
      </c>
      <c r="C133" s="269" t="s">
        <v>133</v>
      </c>
      <c r="D133" s="270" t="s">
        <v>206</v>
      </c>
      <c r="E133" s="770" t="s">
        <v>400</v>
      </c>
      <c r="F133" s="771"/>
      <c r="G133" s="272"/>
      <c r="H133" s="272"/>
      <c r="I133" s="618">
        <f>I134</f>
        <v>1</v>
      </c>
      <c r="J133" s="31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s="33" customFormat="1" ht="18.75" customHeight="1" hidden="1">
      <c r="A134" s="326" t="s">
        <v>354</v>
      </c>
      <c r="B134" s="287" t="s">
        <v>126</v>
      </c>
      <c r="C134" s="269" t="s">
        <v>133</v>
      </c>
      <c r="D134" s="270" t="s">
        <v>206</v>
      </c>
      <c r="E134" s="770" t="s">
        <v>401</v>
      </c>
      <c r="F134" s="771"/>
      <c r="G134" s="272" t="s">
        <v>136</v>
      </c>
      <c r="H134" s="272"/>
      <c r="I134" s="618">
        <v>1</v>
      </c>
      <c r="J134" s="31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10" s="39" customFormat="1" ht="20.25" customHeight="1">
      <c r="A135" s="179" t="s">
        <v>208</v>
      </c>
      <c r="B135" s="256" t="s">
        <v>126</v>
      </c>
      <c r="C135" s="181" t="s">
        <v>209</v>
      </c>
      <c r="D135" s="181"/>
      <c r="E135" s="774"/>
      <c r="F135" s="775"/>
      <c r="G135" s="181"/>
      <c r="H135" s="181"/>
      <c r="I135" s="199">
        <f>I154+I161+I172+I188</f>
        <v>144</v>
      </c>
      <c r="J135" s="4"/>
    </row>
    <row r="136" spans="1:10" s="39" customFormat="1" ht="43.5" customHeight="1" hidden="1">
      <c r="A136" s="290" t="s">
        <v>328</v>
      </c>
      <c r="B136" s="283" t="s">
        <v>126</v>
      </c>
      <c r="C136" s="291" t="s">
        <v>209</v>
      </c>
      <c r="D136" s="291" t="s">
        <v>127</v>
      </c>
      <c r="E136" s="766"/>
      <c r="F136" s="767"/>
      <c r="G136" s="291"/>
      <c r="H136" s="291"/>
      <c r="I136" s="292"/>
      <c r="J136" s="4"/>
    </row>
    <row r="137" spans="1:10" s="39" customFormat="1" ht="39.75" customHeight="1" hidden="1">
      <c r="A137" s="442" t="s">
        <v>326</v>
      </c>
      <c r="B137" s="283" t="s">
        <v>126</v>
      </c>
      <c r="C137" s="291" t="s">
        <v>209</v>
      </c>
      <c r="D137" s="291" t="s">
        <v>127</v>
      </c>
      <c r="E137" s="766" t="s">
        <v>405</v>
      </c>
      <c r="F137" s="767"/>
      <c r="G137" s="291"/>
      <c r="H137" s="291"/>
      <c r="I137" s="292"/>
      <c r="J137" s="4"/>
    </row>
    <row r="138" spans="1:10" s="39" customFormat="1" ht="77.25" customHeight="1" hidden="1">
      <c r="A138" s="114" t="s">
        <v>306</v>
      </c>
      <c r="B138" s="283" t="s">
        <v>126</v>
      </c>
      <c r="C138" s="291" t="s">
        <v>209</v>
      </c>
      <c r="D138" s="291" t="s">
        <v>127</v>
      </c>
      <c r="E138" s="766" t="s">
        <v>548</v>
      </c>
      <c r="F138" s="767"/>
      <c r="G138" s="291"/>
      <c r="H138" s="291"/>
      <c r="I138" s="292"/>
      <c r="J138" s="4" t="s">
        <v>337</v>
      </c>
    </row>
    <row r="139" spans="1:10" s="39" customFormat="1" ht="24" customHeight="1" hidden="1">
      <c r="A139" s="340" t="s">
        <v>549</v>
      </c>
      <c r="B139" s="283"/>
      <c r="C139" s="291" t="s">
        <v>209</v>
      </c>
      <c r="D139" s="291" t="s">
        <v>127</v>
      </c>
      <c r="E139" s="325" t="s">
        <v>446</v>
      </c>
      <c r="F139" s="483" t="s">
        <v>349</v>
      </c>
      <c r="G139" s="291"/>
      <c r="H139" s="291"/>
      <c r="I139" s="292"/>
      <c r="J139" s="4"/>
    </row>
    <row r="140" spans="1:10" s="39" customFormat="1" ht="24.75" customHeight="1" hidden="1">
      <c r="A140" s="484" t="s">
        <v>550</v>
      </c>
      <c r="B140" s="283" t="s">
        <v>126</v>
      </c>
      <c r="C140" s="291" t="s">
        <v>209</v>
      </c>
      <c r="D140" s="291" t="s">
        <v>127</v>
      </c>
      <c r="E140" s="766" t="s">
        <v>551</v>
      </c>
      <c r="F140" s="767"/>
      <c r="G140" s="291"/>
      <c r="H140" s="291"/>
      <c r="I140" s="292"/>
      <c r="J140" s="4" t="s">
        <v>552</v>
      </c>
    </row>
    <row r="141" spans="1:10" s="39" customFormat="1" ht="26.25" customHeight="1" hidden="1">
      <c r="A141" s="273" t="s">
        <v>302</v>
      </c>
      <c r="B141" s="293" t="s">
        <v>126</v>
      </c>
      <c r="C141" s="291" t="s">
        <v>209</v>
      </c>
      <c r="D141" s="291" t="s">
        <v>127</v>
      </c>
      <c r="E141" s="766" t="s">
        <v>551</v>
      </c>
      <c r="F141" s="767"/>
      <c r="G141" s="291" t="s">
        <v>301</v>
      </c>
      <c r="H141" s="291"/>
      <c r="I141" s="292"/>
      <c r="J141" s="4"/>
    </row>
    <row r="142" spans="1:10" s="39" customFormat="1" ht="26.25" customHeight="1" hidden="1">
      <c r="A142" s="485" t="s">
        <v>553</v>
      </c>
      <c r="B142" s="283" t="s">
        <v>126</v>
      </c>
      <c r="C142" s="291" t="s">
        <v>209</v>
      </c>
      <c r="D142" s="291" t="s">
        <v>127</v>
      </c>
      <c r="E142" s="486" t="s">
        <v>452</v>
      </c>
      <c r="F142" s="487">
        <v>96021</v>
      </c>
      <c r="G142" s="291"/>
      <c r="H142" s="291"/>
      <c r="I142" s="292"/>
      <c r="J142" s="4" t="s">
        <v>554</v>
      </c>
    </row>
    <row r="143" spans="1:10" s="39" customFormat="1" ht="26.25" customHeight="1" hidden="1">
      <c r="A143" s="273" t="s">
        <v>302</v>
      </c>
      <c r="B143" s="293" t="s">
        <v>126</v>
      </c>
      <c r="C143" s="291" t="s">
        <v>209</v>
      </c>
      <c r="D143" s="291" t="s">
        <v>127</v>
      </c>
      <c r="E143" s="486" t="s">
        <v>452</v>
      </c>
      <c r="F143" s="487">
        <v>96021</v>
      </c>
      <c r="G143" s="291" t="s">
        <v>301</v>
      </c>
      <c r="H143" s="291"/>
      <c r="I143" s="292"/>
      <c r="J143" s="4" t="s">
        <v>554</v>
      </c>
    </row>
    <row r="144" spans="1:10" s="29" customFormat="1" ht="53.25" customHeight="1" hidden="1">
      <c r="A144" s="179" t="s">
        <v>210</v>
      </c>
      <c r="B144" s="93" t="s">
        <v>126</v>
      </c>
      <c r="C144" s="181" t="s">
        <v>209</v>
      </c>
      <c r="D144" s="181" t="s">
        <v>128</v>
      </c>
      <c r="E144" s="197"/>
      <c r="F144" s="198"/>
      <c r="G144" s="181"/>
      <c r="H144" s="181"/>
      <c r="I144" s="199" t="e">
        <f>I145+I161+I172</f>
        <v>#REF!</v>
      </c>
      <c r="J144" s="25" t="s">
        <v>212</v>
      </c>
    </row>
    <row r="145" spans="1:10" s="29" customFormat="1" ht="60" customHeight="1" hidden="1">
      <c r="A145" s="179" t="s">
        <v>555</v>
      </c>
      <c r="B145" s="96" t="s">
        <v>126</v>
      </c>
      <c r="C145" s="181" t="s">
        <v>209</v>
      </c>
      <c r="D145" s="181" t="s">
        <v>128</v>
      </c>
      <c r="E145" s="174" t="s">
        <v>165</v>
      </c>
      <c r="F145" s="145" t="s">
        <v>349</v>
      </c>
      <c r="G145" s="181"/>
      <c r="H145" s="181"/>
      <c r="I145" s="199" t="e">
        <f>I146</f>
        <v>#REF!</v>
      </c>
      <c r="J145" s="25"/>
    </row>
    <row r="146" spans="1:10" s="29" customFormat="1" ht="56.25" customHeight="1" hidden="1">
      <c r="A146" s="200" t="s">
        <v>556</v>
      </c>
      <c r="B146" s="104" t="s">
        <v>126</v>
      </c>
      <c r="C146" s="188" t="s">
        <v>209</v>
      </c>
      <c r="D146" s="188" t="s">
        <v>128</v>
      </c>
      <c r="E146" s="196" t="s">
        <v>557</v>
      </c>
      <c r="F146" s="135" t="s">
        <v>349</v>
      </c>
      <c r="G146" s="188"/>
      <c r="H146" s="188"/>
      <c r="I146" s="201" t="e">
        <f>#REF!</f>
        <v>#REF!</v>
      </c>
      <c r="J146" s="25"/>
    </row>
    <row r="147" spans="1:10" s="29" customFormat="1" ht="31.5" customHeight="1" hidden="1">
      <c r="A147" s="488" t="s">
        <v>558</v>
      </c>
      <c r="B147" s="104" t="s">
        <v>126</v>
      </c>
      <c r="C147" s="188" t="s">
        <v>209</v>
      </c>
      <c r="D147" s="443" t="s">
        <v>128</v>
      </c>
      <c r="E147" s="196" t="s">
        <v>559</v>
      </c>
      <c r="F147" s="135" t="s">
        <v>349</v>
      </c>
      <c r="G147" s="444"/>
      <c r="H147" s="444"/>
      <c r="I147" s="201"/>
      <c r="J147" s="25"/>
    </row>
    <row r="148" spans="1:10" s="29" customFormat="1" ht="42.75" customHeight="1" hidden="1">
      <c r="A148" s="489" t="s">
        <v>560</v>
      </c>
      <c r="B148" s="104" t="s">
        <v>126</v>
      </c>
      <c r="C148" s="188" t="s">
        <v>209</v>
      </c>
      <c r="D148" s="443" t="s">
        <v>128</v>
      </c>
      <c r="E148" s="196" t="s">
        <v>559</v>
      </c>
      <c r="F148" s="135" t="s">
        <v>561</v>
      </c>
      <c r="G148" s="444"/>
      <c r="H148" s="444"/>
      <c r="I148" s="201"/>
      <c r="J148" s="25" t="s">
        <v>562</v>
      </c>
    </row>
    <row r="149" spans="1:10" s="29" customFormat="1" ht="28.5" customHeight="1" hidden="1">
      <c r="A149" s="114" t="s">
        <v>302</v>
      </c>
      <c r="B149" s="104" t="s">
        <v>126</v>
      </c>
      <c r="C149" s="188" t="s">
        <v>209</v>
      </c>
      <c r="D149" s="443" t="s">
        <v>128</v>
      </c>
      <c r="E149" s="196" t="s">
        <v>559</v>
      </c>
      <c r="F149" s="135" t="s">
        <v>561</v>
      </c>
      <c r="G149" s="444" t="s">
        <v>301</v>
      </c>
      <c r="H149" s="444"/>
      <c r="I149" s="201"/>
      <c r="J149" s="25"/>
    </row>
    <row r="150" spans="1:10" s="29" customFormat="1" ht="23.25" customHeight="1" hidden="1">
      <c r="A150" s="489" t="s">
        <v>563</v>
      </c>
      <c r="B150" s="104" t="s">
        <v>126</v>
      </c>
      <c r="C150" s="188" t="s">
        <v>209</v>
      </c>
      <c r="D150" s="443" t="s">
        <v>128</v>
      </c>
      <c r="E150" s="196" t="s">
        <v>559</v>
      </c>
      <c r="F150" s="135" t="s">
        <v>564</v>
      </c>
      <c r="G150" s="444"/>
      <c r="H150" s="444"/>
      <c r="I150" s="201"/>
      <c r="J150" s="25" t="s">
        <v>170</v>
      </c>
    </row>
    <row r="151" spans="1:10" s="29" customFormat="1" ht="32.25" customHeight="1" hidden="1">
      <c r="A151" s="114" t="s">
        <v>302</v>
      </c>
      <c r="B151" s="104" t="s">
        <v>126</v>
      </c>
      <c r="C151" s="188" t="s">
        <v>209</v>
      </c>
      <c r="D151" s="443" t="s">
        <v>128</v>
      </c>
      <c r="E151" s="196" t="s">
        <v>559</v>
      </c>
      <c r="F151" s="135" t="s">
        <v>564</v>
      </c>
      <c r="G151" s="444" t="s">
        <v>301</v>
      </c>
      <c r="H151" s="444"/>
      <c r="I151" s="201"/>
      <c r="J151" s="25"/>
    </row>
    <row r="152" spans="1:10" s="29" customFormat="1" ht="40.5" customHeight="1" hidden="1">
      <c r="A152" s="489" t="s">
        <v>565</v>
      </c>
      <c r="B152" s="104" t="s">
        <v>126</v>
      </c>
      <c r="C152" s="188" t="s">
        <v>209</v>
      </c>
      <c r="D152" s="443" t="s">
        <v>128</v>
      </c>
      <c r="E152" s="196" t="s">
        <v>566</v>
      </c>
      <c r="F152" s="135" t="s">
        <v>567</v>
      </c>
      <c r="G152" s="444"/>
      <c r="H152" s="444"/>
      <c r="I152" s="201"/>
      <c r="J152" s="25" t="s">
        <v>172</v>
      </c>
    </row>
    <row r="153" spans="1:10" s="29" customFormat="1" ht="30" customHeight="1" hidden="1">
      <c r="A153" s="114" t="s">
        <v>302</v>
      </c>
      <c r="B153" s="104" t="s">
        <v>126</v>
      </c>
      <c r="C153" s="188" t="s">
        <v>209</v>
      </c>
      <c r="D153" s="443" t="s">
        <v>128</v>
      </c>
      <c r="E153" s="177" t="s">
        <v>559</v>
      </c>
      <c r="F153" s="166" t="s">
        <v>567</v>
      </c>
      <c r="G153" s="444" t="s">
        <v>301</v>
      </c>
      <c r="H153" s="444"/>
      <c r="I153" s="201"/>
      <c r="J153" s="25"/>
    </row>
    <row r="154" spans="1:10" s="29" customFormat="1" ht="54.75" customHeight="1" hidden="1">
      <c r="A154" s="212" t="s">
        <v>74</v>
      </c>
      <c r="B154" s="104" t="s">
        <v>126</v>
      </c>
      <c r="C154" s="188" t="s">
        <v>209</v>
      </c>
      <c r="D154" s="188" t="s">
        <v>128</v>
      </c>
      <c r="E154" s="202" t="s">
        <v>568</v>
      </c>
      <c r="F154" s="203" t="s">
        <v>349</v>
      </c>
      <c r="G154" s="88"/>
      <c r="H154" s="88"/>
      <c r="I154" s="43">
        <f>I155</f>
        <v>0</v>
      </c>
      <c r="J154" s="25"/>
    </row>
    <row r="155" spans="1:10" s="29" customFormat="1" ht="75.75" customHeight="1" hidden="1">
      <c r="A155" s="114" t="s">
        <v>75</v>
      </c>
      <c r="B155" s="104" t="s">
        <v>126</v>
      </c>
      <c r="C155" s="188" t="s">
        <v>209</v>
      </c>
      <c r="D155" s="188" t="s">
        <v>128</v>
      </c>
      <c r="E155" s="202" t="s">
        <v>569</v>
      </c>
      <c r="F155" s="203" t="s">
        <v>349</v>
      </c>
      <c r="G155" s="88"/>
      <c r="H155" s="88"/>
      <c r="I155" s="43">
        <f>I156</f>
        <v>0</v>
      </c>
      <c r="J155" s="25"/>
    </row>
    <row r="156" spans="1:10" s="29" customFormat="1" ht="40.5" customHeight="1" hidden="1">
      <c r="A156" s="441" t="s">
        <v>570</v>
      </c>
      <c r="B156" s="104" t="s">
        <v>126</v>
      </c>
      <c r="C156" s="188" t="s">
        <v>209</v>
      </c>
      <c r="D156" s="188" t="s">
        <v>128</v>
      </c>
      <c r="E156" s="202" t="s">
        <v>571</v>
      </c>
      <c r="F156" s="203" t="s">
        <v>349</v>
      </c>
      <c r="G156" s="88"/>
      <c r="H156" s="88"/>
      <c r="I156" s="43">
        <f>I157</f>
        <v>0</v>
      </c>
      <c r="J156" s="25"/>
    </row>
    <row r="157" spans="1:10" s="29" customFormat="1" ht="44.25" customHeight="1" hidden="1">
      <c r="A157" s="490" t="s">
        <v>572</v>
      </c>
      <c r="B157" s="104" t="s">
        <v>126</v>
      </c>
      <c r="C157" s="188" t="s">
        <v>209</v>
      </c>
      <c r="D157" s="188" t="s">
        <v>128</v>
      </c>
      <c r="E157" s="202" t="s">
        <v>573</v>
      </c>
      <c r="F157" s="203" t="s">
        <v>179</v>
      </c>
      <c r="G157" s="88"/>
      <c r="H157" s="88"/>
      <c r="I157" s="43">
        <f>I158</f>
        <v>0</v>
      </c>
      <c r="J157" s="25" t="s">
        <v>574</v>
      </c>
    </row>
    <row r="158" spans="1:10" s="29" customFormat="1" ht="24.75" customHeight="1" hidden="1">
      <c r="A158" s="114" t="s">
        <v>302</v>
      </c>
      <c r="B158" s="104" t="s">
        <v>126</v>
      </c>
      <c r="C158" s="188" t="s">
        <v>209</v>
      </c>
      <c r="D158" s="188" t="s">
        <v>128</v>
      </c>
      <c r="E158" s="202" t="s">
        <v>573</v>
      </c>
      <c r="F158" s="203" t="s">
        <v>179</v>
      </c>
      <c r="G158" s="88" t="s">
        <v>301</v>
      </c>
      <c r="H158" s="88"/>
      <c r="I158" s="43"/>
      <c r="J158" s="25"/>
    </row>
    <row r="159" spans="1:10" s="29" customFormat="1" ht="40.5" customHeight="1" hidden="1">
      <c r="A159" s="490" t="s">
        <v>575</v>
      </c>
      <c r="B159" s="104" t="s">
        <v>126</v>
      </c>
      <c r="C159" s="188" t="s">
        <v>209</v>
      </c>
      <c r="D159" s="188" t="s">
        <v>128</v>
      </c>
      <c r="E159" s="202" t="s">
        <v>433</v>
      </c>
      <c r="F159" s="203" t="s">
        <v>576</v>
      </c>
      <c r="G159" s="88"/>
      <c r="H159" s="88"/>
      <c r="I159" s="43"/>
      <c r="J159" s="25" t="s">
        <v>577</v>
      </c>
    </row>
    <row r="160" spans="1:10" s="29" customFormat="1" ht="35.25" customHeight="1" hidden="1">
      <c r="A160" s="114" t="s">
        <v>302</v>
      </c>
      <c r="B160" s="104" t="s">
        <v>126</v>
      </c>
      <c r="C160" s="188" t="s">
        <v>209</v>
      </c>
      <c r="D160" s="188" t="s">
        <v>128</v>
      </c>
      <c r="E160" s="202" t="s">
        <v>433</v>
      </c>
      <c r="F160" s="203" t="s">
        <v>576</v>
      </c>
      <c r="G160" s="88" t="s">
        <v>301</v>
      </c>
      <c r="H160" s="88"/>
      <c r="I160" s="43"/>
      <c r="J160" s="25"/>
    </row>
    <row r="161" spans="1:10" s="29" customFormat="1" ht="43.5" customHeight="1" hidden="1">
      <c r="A161" s="212" t="s">
        <v>166</v>
      </c>
      <c r="B161" s="96" t="s">
        <v>126</v>
      </c>
      <c r="C161" s="260" t="s">
        <v>209</v>
      </c>
      <c r="D161" s="260" t="s">
        <v>128</v>
      </c>
      <c r="E161" s="491" t="s">
        <v>578</v>
      </c>
      <c r="F161" s="91" t="s">
        <v>349</v>
      </c>
      <c r="G161" s="93"/>
      <c r="H161" s="93"/>
      <c r="I161" s="119">
        <f>I162</f>
        <v>0</v>
      </c>
      <c r="J161" s="25" t="s">
        <v>318</v>
      </c>
    </row>
    <row r="162" spans="1:10" s="29" customFormat="1" ht="51.75" customHeight="1" hidden="1">
      <c r="A162" s="273" t="s">
        <v>178</v>
      </c>
      <c r="B162" s="268" t="s">
        <v>126</v>
      </c>
      <c r="C162" s="294" t="s">
        <v>209</v>
      </c>
      <c r="D162" s="294" t="s">
        <v>128</v>
      </c>
      <c r="E162" s="741" t="s">
        <v>167</v>
      </c>
      <c r="F162" s="742"/>
      <c r="G162" s="274"/>
      <c r="H162" s="274"/>
      <c r="I162" s="280">
        <f>I163</f>
        <v>0</v>
      </c>
      <c r="J162" s="25"/>
    </row>
    <row r="163" spans="1:10" s="29" customFormat="1" ht="37.5" customHeight="1" hidden="1">
      <c r="A163" s="508" t="s">
        <v>168</v>
      </c>
      <c r="B163" s="268" t="s">
        <v>126</v>
      </c>
      <c r="C163" s="294" t="s">
        <v>209</v>
      </c>
      <c r="D163" s="294" t="s">
        <v>128</v>
      </c>
      <c r="E163" s="323" t="s">
        <v>27</v>
      </c>
      <c r="F163" s="324" t="s">
        <v>349</v>
      </c>
      <c r="G163" s="274"/>
      <c r="H163" s="274"/>
      <c r="I163" s="280">
        <f>I164+I166+I168+I170</f>
        <v>0</v>
      </c>
      <c r="J163" s="25"/>
    </row>
    <row r="164" spans="1:10" s="29" customFormat="1" ht="36" customHeight="1" hidden="1">
      <c r="A164" s="445" t="s">
        <v>169</v>
      </c>
      <c r="B164" s="268" t="s">
        <v>126</v>
      </c>
      <c r="C164" s="294" t="s">
        <v>209</v>
      </c>
      <c r="D164" s="294" t="s">
        <v>128</v>
      </c>
      <c r="E164" s="768" t="s">
        <v>0</v>
      </c>
      <c r="F164" s="769"/>
      <c r="G164" s="274"/>
      <c r="H164" s="274"/>
      <c r="I164" s="280">
        <f>I165</f>
        <v>0</v>
      </c>
      <c r="J164" s="25"/>
    </row>
    <row r="165" spans="1:10" s="29" customFormat="1" ht="18.75" customHeight="1" hidden="1">
      <c r="A165" s="326" t="s">
        <v>354</v>
      </c>
      <c r="B165" s="268" t="s">
        <v>126</v>
      </c>
      <c r="C165" s="294" t="s">
        <v>209</v>
      </c>
      <c r="D165" s="294" t="s">
        <v>128</v>
      </c>
      <c r="E165" s="741" t="s">
        <v>0</v>
      </c>
      <c r="F165" s="742"/>
      <c r="G165" s="492" t="s">
        <v>136</v>
      </c>
      <c r="H165" s="492"/>
      <c r="I165" s="280"/>
      <c r="J165" s="25" t="s">
        <v>170</v>
      </c>
    </row>
    <row r="166" spans="1:10" s="29" customFormat="1" ht="0.75" customHeight="1" hidden="1">
      <c r="A166" s="445" t="s">
        <v>171</v>
      </c>
      <c r="B166" s="104" t="s">
        <v>126</v>
      </c>
      <c r="C166" s="188" t="s">
        <v>209</v>
      </c>
      <c r="D166" s="188" t="s">
        <v>128</v>
      </c>
      <c r="E166" s="745" t="s">
        <v>1</v>
      </c>
      <c r="F166" s="746"/>
      <c r="G166" s="88"/>
      <c r="H166" s="88"/>
      <c r="I166" s="43">
        <f>I167</f>
        <v>0</v>
      </c>
      <c r="J166" s="25"/>
    </row>
    <row r="167" spans="1:10" s="29" customFormat="1" ht="21" customHeight="1" hidden="1">
      <c r="A167" s="326" t="s">
        <v>354</v>
      </c>
      <c r="B167" s="104" t="s">
        <v>126</v>
      </c>
      <c r="C167" s="188" t="s">
        <v>209</v>
      </c>
      <c r="D167" s="188" t="s">
        <v>128</v>
      </c>
      <c r="E167" s="745" t="s">
        <v>1</v>
      </c>
      <c r="F167" s="746"/>
      <c r="G167" s="493" t="s">
        <v>136</v>
      </c>
      <c r="H167" s="493"/>
      <c r="I167" s="43"/>
      <c r="J167" s="25" t="s">
        <v>172</v>
      </c>
    </row>
    <row r="168" spans="1:10" s="498" customFormat="1" ht="53.25" customHeight="1" hidden="1">
      <c r="A168" s="494" t="s">
        <v>2</v>
      </c>
      <c r="B168" s="104" t="s">
        <v>126</v>
      </c>
      <c r="C168" s="188" t="s">
        <v>209</v>
      </c>
      <c r="D168" s="188" t="s">
        <v>128</v>
      </c>
      <c r="E168" s="495" t="s">
        <v>3</v>
      </c>
      <c r="F168" s="496">
        <v>13421</v>
      </c>
      <c r="G168" s="493"/>
      <c r="H168" s="493"/>
      <c r="I168" s="43">
        <f>I169</f>
        <v>0</v>
      </c>
      <c r="J168" s="497" t="s">
        <v>170</v>
      </c>
    </row>
    <row r="169" spans="1:10" s="29" customFormat="1" ht="21" customHeight="1" hidden="1">
      <c r="A169" s="326" t="s">
        <v>354</v>
      </c>
      <c r="B169" s="104" t="s">
        <v>126</v>
      </c>
      <c r="C169" s="188" t="s">
        <v>209</v>
      </c>
      <c r="D169" s="188" t="s">
        <v>128</v>
      </c>
      <c r="E169" s="499" t="s">
        <v>4</v>
      </c>
      <c r="F169" s="496">
        <v>13421</v>
      </c>
      <c r="G169" s="500" t="s">
        <v>136</v>
      </c>
      <c r="H169" s="500"/>
      <c r="I169" s="501"/>
      <c r="J169" s="25"/>
    </row>
    <row r="170" spans="1:10" s="29" customFormat="1" ht="42" customHeight="1" hidden="1">
      <c r="A170" s="494" t="s">
        <v>2</v>
      </c>
      <c r="B170" s="104" t="s">
        <v>126</v>
      </c>
      <c r="C170" s="188" t="s">
        <v>209</v>
      </c>
      <c r="D170" s="188" t="s">
        <v>128</v>
      </c>
      <c r="E170" s="745" t="s">
        <v>5</v>
      </c>
      <c r="F170" s="746"/>
      <c r="G170" s="493"/>
      <c r="H170" s="493"/>
      <c r="I170" s="43">
        <f>I171</f>
        <v>0</v>
      </c>
      <c r="J170" s="25" t="s">
        <v>172</v>
      </c>
    </row>
    <row r="171" spans="1:10" s="29" customFormat="1" ht="20.25" customHeight="1" hidden="1">
      <c r="A171" s="326" t="s">
        <v>354</v>
      </c>
      <c r="B171" s="104" t="s">
        <v>126</v>
      </c>
      <c r="C171" s="188" t="s">
        <v>209</v>
      </c>
      <c r="D171" s="188" t="s">
        <v>128</v>
      </c>
      <c r="E171" s="745" t="s">
        <v>5</v>
      </c>
      <c r="F171" s="746"/>
      <c r="G171" s="493" t="s">
        <v>136</v>
      </c>
      <c r="H171" s="493"/>
      <c r="I171" s="43"/>
      <c r="J171" s="25"/>
    </row>
    <row r="172" spans="1:10" s="29" customFormat="1" ht="54" customHeight="1" hidden="1">
      <c r="A172" s="212" t="s">
        <v>74</v>
      </c>
      <c r="B172" s="96" t="s">
        <v>126</v>
      </c>
      <c r="C172" s="260" t="s">
        <v>209</v>
      </c>
      <c r="D172" s="260" t="s">
        <v>128</v>
      </c>
      <c r="E172" s="16" t="s">
        <v>443</v>
      </c>
      <c r="F172" s="19" t="s">
        <v>349</v>
      </c>
      <c r="G172" s="93"/>
      <c r="H172" s="93"/>
      <c r="I172" s="119">
        <f>I177</f>
        <v>0</v>
      </c>
      <c r="J172" s="25" t="s">
        <v>318</v>
      </c>
    </row>
    <row r="173" spans="1:10" s="29" customFormat="1" ht="56.25" customHeight="1" hidden="1">
      <c r="A173" s="103" t="s">
        <v>307</v>
      </c>
      <c r="B173" s="297" t="s">
        <v>126</v>
      </c>
      <c r="C173" s="298" t="s">
        <v>209</v>
      </c>
      <c r="D173" s="298" t="s">
        <v>128</v>
      </c>
      <c r="E173" s="763" t="s">
        <v>327</v>
      </c>
      <c r="F173" s="764"/>
      <c r="G173" s="299"/>
      <c r="H173" s="299"/>
      <c r="I173" s="300">
        <f>I174</f>
        <v>0</v>
      </c>
      <c r="J173" s="25"/>
    </row>
    <row r="174" spans="1:10" s="29" customFormat="1" ht="18.75" customHeight="1" hidden="1">
      <c r="A174" s="301" t="s">
        <v>323</v>
      </c>
      <c r="B174" s="295" t="s">
        <v>126</v>
      </c>
      <c r="C174" s="296" t="s">
        <v>209</v>
      </c>
      <c r="D174" s="296" t="s">
        <v>128</v>
      </c>
      <c r="E174" s="763" t="s">
        <v>322</v>
      </c>
      <c r="F174" s="764"/>
      <c r="G174" s="284"/>
      <c r="H174" s="284"/>
      <c r="I174" s="285">
        <f>I175+I176</f>
        <v>0</v>
      </c>
      <c r="J174" s="25"/>
    </row>
    <row r="175" spans="1:10" s="29" customFormat="1" ht="18.75" customHeight="1" hidden="1">
      <c r="A175" s="286" t="s">
        <v>135</v>
      </c>
      <c r="B175" s="295" t="s">
        <v>126</v>
      </c>
      <c r="C175" s="296" t="s">
        <v>209</v>
      </c>
      <c r="D175" s="296" t="s">
        <v>128</v>
      </c>
      <c r="E175" s="763" t="s">
        <v>322</v>
      </c>
      <c r="F175" s="764"/>
      <c r="G175" s="284" t="s">
        <v>136</v>
      </c>
      <c r="H175" s="284"/>
      <c r="I175" s="285"/>
      <c r="J175" s="25"/>
    </row>
    <row r="176" spans="1:10" s="29" customFormat="1" ht="18.75" customHeight="1" hidden="1">
      <c r="A176" s="273" t="s">
        <v>137</v>
      </c>
      <c r="B176" s="295" t="s">
        <v>126</v>
      </c>
      <c r="C176" s="296" t="s">
        <v>209</v>
      </c>
      <c r="D176" s="296" t="s">
        <v>128</v>
      </c>
      <c r="E176" s="763" t="s">
        <v>322</v>
      </c>
      <c r="F176" s="764"/>
      <c r="G176" s="284" t="s">
        <v>138</v>
      </c>
      <c r="H176" s="284"/>
      <c r="I176" s="285"/>
      <c r="J176" s="25"/>
    </row>
    <row r="177" spans="1:10" s="29" customFormat="1" ht="65.25" customHeight="1" hidden="1">
      <c r="A177" s="114" t="s">
        <v>75</v>
      </c>
      <c r="B177" s="104" t="s">
        <v>126</v>
      </c>
      <c r="C177" s="188" t="s">
        <v>209</v>
      </c>
      <c r="D177" s="188" t="s">
        <v>128</v>
      </c>
      <c r="E177" s="257" t="s">
        <v>28</v>
      </c>
      <c r="F177" s="258" t="s">
        <v>349</v>
      </c>
      <c r="G177" s="88"/>
      <c r="H177" s="88"/>
      <c r="I177" s="43">
        <f>I178</f>
        <v>0</v>
      </c>
      <c r="J177" s="25" t="s">
        <v>319</v>
      </c>
    </row>
    <row r="178" spans="1:10" s="29" customFormat="1" ht="37.5" hidden="1">
      <c r="A178" s="441" t="s">
        <v>6</v>
      </c>
      <c r="B178" s="104" t="s">
        <v>126</v>
      </c>
      <c r="C178" s="188" t="s">
        <v>209</v>
      </c>
      <c r="D178" s="188" t="s">
        <v>128</v>
      </c>
      <c r="E178" s="257" t="s">
        <v>29</v>
      </c>
      <c r="F178" s="258" t="s">
        <v>349</v>
      </c>
      <c r="G178" s="88"/>
      <c r="H178" s="88"/>
      <c r="I178" s="43">
        <f>I179</f>
        <v>0</v>
      </c>
      <c r="J178" s="25"/>
    </row>
    <row r="179" spans="1:10" s="29" customFormat="1" ht="38.25" customHeight="1" hidden="1">
      <c r="A179" s="433" t="s">
        <v>445</v>
      </c>
      <c r="B179" s="104" t="s">
        <v>126</v>
      </c>
      <c r="C179" s="188" t="s">
        <v>209</v>
      </c>
      <c r="D179" s="188" t="s">
        <v>128</v>
      </c>
      <c r="E179" s="257" t="s">
        <v>30</v>
      </c>
      <c r="F179" s="258" t="s">
        <v>444</v>
      </c>
      <c r="G179" s="88"/>
      <c r="H179" s="88"/>
      <c r="I179" s="43">
        <f>I180+I181</f>
        <v>0</v>
      </c>
      <c r="J179" s="25"/>
    </row>
    <row r="180" spans="1:10" s="29" customFormat="1" ht="18.75" customHeight="1" hidden="1">
      <c r="A180" s="326" t="s">
        <v>354</v>
      </c>
      <c r="B180" s="104" t="s">
        <v>126</v>
      </c>
      <c r="C180" s="188" t="s">
        <v>209</v>
      </c>
      <c r="D180" s="188" t="s">
        <v>128</v>
      </c>
      <c r="E180" s="257" t="s">
        <v>7</v>
      </c>
      <c r="F180" s="258" t="s">
        <v>444</v>
      </c>
      <c r="G180" s="88" t="s">
        <v>136</v>
      </c>
      <c r="H180" s="88"/>
      <c r="I180" s="43"/>
      <c r="J180" s="25"/>
    </row>
    <row r="181" spans="1:10" s="29" customFormat="1" ht="24.75" customHeight="1">
      <c r="A181" s="273" t="s">
        <v>137</v>
      </c>
      <c r="B181" s="268" t="s">
        <v>126</v>
      </c>
      <c r="C181" s="294" t="s">
        <v>209</v>
      </c>
      <c r="D181" s="294" t="s">
        <v>128</v>
      </c>
      <c r="E181" s="741" t="s">
        <v>8</v>
      </c>
      <c r="F181" s="742"/>
      <c r="G181" s="274" t="s">
        <v>138</v>
      </c>
      <c r="H181" s="274"/>
      <c r="I181" s="280"/>
      <c r="J181" s="25"/>
    </row>
    <row r="182" spans="1:10" s="29" customFormat="1" ht="18.75">
      <c r="A182" s="179" t="s">
        <v>211</v>
      </c>
      <c r="B182" s="93" t="s">
        <v>126</v>
      </c>
      <c r="C182" s="181" t="s">
        <v>209</v>
      </c>
      <c r="D182" s="181" t="s">
        <v>200</v>
      </c>
      <c r="E182" s="143"/>
      <c r="F182" s="18"/>
      <c r="G182" s="181"/>
      <c r="H182" s="181"/>
      <c r="I182" s="199">
        <f>+I183</f>
        <v>144</v>
      </c>
      <c r="J182" s="25"/>
    </row>
    <row r="183" spans="1:39" s="49" customFormat="1" ht="51" customHeight="1">
      <c r="A183" s="212" t="s">
        <v>74</v>
      </c>
      <c r="B183" s="96" t="s">
        <v>126</v>
      </c>
      <c r="C183" s="181" t="s">
        <v>209</v>
      </c>
      <c r="D183" s="182" t="s">
        <v>200</v>
      </c>
      <c r="E183" s="204" t="s">
        <v>432</v>
      </c>
      <c r="F183" s="205" t="s">
        <v>349</v>
      </c>
      <c r="G183" s="185"/>
      <c r="H183" s="185"/>
      <c r="I183" s="199">
        <f>+I184</f>
        <v>144</v>
      </c>
      <c r="J183" s="2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1:39" s="37" customFormat="1" ht="57.75" customHeight="1">
      <c r="A184" s="103" t="s">
        <v>76</v>
      </c>
      <c r="B184" s="104" t="s">
        <v>126</v>
      </c>
      <c r="C184" s="105" t="s">
        <v>209</v>
      </c>
      <c r="D184" s="106" t="s">
        <v>200</v>
      </c>
      <c r="E184" s="206" t="s">
        <v>433</v>
      </c>
      <c r="F184" s="207" t="s">
        <v>349</v>
      </c>
      <c r="G184" s="108"/>
      <c r="H184" s="108"/>
      <c r="I184" s="109">
        <f>I188</f>
        <v>144</v>
      </c>
      <c r="J184" s="15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1:39" s="37" customFormat="1" ht="0.75" customHeight="1" hidden="1">
      <c r="A185" s="103" t="s">
        <v>323</v>
      </c>
      <c r="B185" s="104" t="s">
        <v>126</v>
      </c>
      <c r="C185" s="105" t="s">
        <v>209</v>
      </c>
      <c r="D185" s="106" t="s">
        <v>200</v>
      </c>
      <c r="E185" s="759" t="s">
        <v>322</v>
      </c>
      <c r="F185" s="760"/>
      <c r="G185" s="108"/>
      <c r="H185" s="108"/>
      <c r="I185" s="109">
        <f>I186+I187</f>
        <v>0</v>
      </c>
      <c r="J185" s="15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1:39" s="37" customFormat="1" ht="59.25" customHeight="1" hidden="1">
      <c r="A186" s="114" t="s">
        <v>137</v>
      </c>
      <c r="B186" s="104" t="s">
        <v>126</v>
      </c>
      <c r="C186" s="105" t="s">
        <v>209</v>
      </c>
      <c r="D186" s="106" t="s">
        <v>200</v>
      </c>
      <c r="E186" s="759" t="s">
        <v>322</v>
      </c>
      <c r="F186" s="760"/>
      <c r="G186" s="108" t="s">
        <v>138</v>
      </c>
      <c r="H186" s="108"/>
      <c r="I186" s="109"/>
      <c r="J186" s="15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1:39" s="37" customFormat="1" ht="59.25" customHeight="1" hidden="1">
      <c r="A187" s="208" t="s">
        <v>135</v>
      </c>
      <c r="B187" s="104" t="s">
        <v>126</v>
      </c>
      <c r="C187" s="105" t="s">
        <v>209</v>
      </c>
      <c r="D187" s="106" t="s">
        <v>200</v>
      </c>
      <c r="E187" s="759" t="s">
        <v>322</v>
      </c>
      <c r="F187" s="760"/>
      <c r="G187" s="108" t="s">
        <v>136</v>
      </c>
      <c r="H187" s="108"/>
      <c r="I187" s="109"/>
      <c r="J187" s="15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1:39" s="37" customFormat="1" ht="19.5" customHeight="1">
      <c r="A188" s="509" t="s">
        <v>434</v>
      </c>
      <c r="B188" s="104" t="s">
        <v>126</v>
      </c>
      <c r="C188" s="105" t="s">
        <v>209</v>
      </c>
      <c r="D188" s="106" t="s">
        <v>200</v>
      </c>
      <c r="E188" s="335" t="s">
        <v>31</v>
      </c>
      <c r="F188" s="138" t="s">
        <v>349</v>
      </c>
      <c r="G188" s="108"/>
      <c r="H188" s="108"/>
      <c r="I188" s="109">
        <f>I190+I200+I214</f>
        <v>144</v>
      </c>
      <c r="J188" s="15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</row>
    <row r="189" spans="1:10" s="36" customFormat="1" ht="19.5">
      <c r="A189" s="103" t="s">
        <v>235</v>
      </c>
      <c r="B189" s="104" t="s">
        <v>126</v>
      </c>
      <c r="C189" s="105" t="s">
        <v>209</v>
      </c>
      <c r="D189" s="106" t="s">
        <v>200</v>
      </c>
      <c r="E189" s="206" t="s">
        <v>440</v>
      </c>
      <c r="F189" s="207" t="s">
        <v>436</v>
      </c>
      <c r="G189" s="108"/>
      <c r="H189" s="108"/>
      <c r="I189" s="109">
        <f>SUM(I190:I191)</f>
        <v>138</v>
      </c>
      <c r="J189" s="15" t="s">
        <v>320</v>
      </c>
    </row>
    <row r="190" spans="1:10" s="36" customFormat="1" ht="17.25" customHeight="1">
      <c r="A190" s="326" t="s">
        <v>354</v>
      </c>
      <c r="B190" s="104" t="s">
        <v>126</v>
      </c>
      <c r="C190" s="105" t="s">
        <v>209</v>
      </c>
      <c r="D190" s="106" t="s">
        <v>200</v>
      </c>
      <c r="E190" s="206" t="s">
        <v>440</v>
      </c>
      <c r="F190" s="207" t="s">
        <v>436</v>
      </c>
      <c r="G190" s="108" t="s">
        <v>136</v>
      </c>
      <c r="H190" s="108"/>
      <c r="I190" s="109">
        <v>138</v>
      </c>
      <c r="J190" s="15" t="s">
        <v>321</v>
      </c>
    </row>
    <row r="191" spans="1:10" s="36" customFormat="1" ht="19.5" customHeight="1" hidden="1">
      <c r="A191" s="114" t="s">
        <v>137</v>
      </c>
      <c r="B191" s="104" t="s">
        <v>126</v>
      </c>
      <c r="C191" s="105" t="s">
        <v>209</v>
      </c>
      <c r="D191" s="106" t="s">
        <v>200</v>
      </c>
      <c r="E191" s="206" t="s">
        <v>440</v>
      </c>
      <c r="F191" s="207" t="s">
        <v>436</v>
      </c>
      <c r="G191" s="108" t="s">
        <v>138</v>
      </c>
      <c r="H191" s="108"/>
      <c r="I191" s="109"/>
      <c r="J191" s="15"/>
    </row>
    <row r="192" spans="1:39" s="37" customFormat="1" ht="0.75" customHeight="1" hidden="1">
      <c r="A192" s="103" t="s">
        <v>237</v>
      </c>
      <c r="B192" s="104"/>
      <c r="C192" s="105"/>
      <c r="D192" s="106"/>
      <c r="E192" s="130" t="s">
        <v>234</v>
      </c>
      <c r="F192" s="131" t="s">
        <v>236</v>
      </c>
      <c r="G192" s="108"/>
      <c r="H192" s="108"/>
      <c r="I192" s="109">
        <f>SUM(I193:I194)</f>
        <v>0</v>
      </c>
      <c r="J192" s="15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1:10" s="36" customFormat="1" ht="19.5" customHeight="1" hidden="1">
      <c r="A193" s="208" t="s">
        <v>135</v>
      </c>
      <c r="B193" s="104" t="s">
        <v>126</v>
      </c>
      <c r="C193" s="105" t="s">
        <v>209</v>
      </c>
      <c r="D193" s="106" t="s">
        <v>200</v>
      </c>
      <c r="E193" s="206" t="s">
        <v>234</v>
      </c>
      <c r="F193" s="207" t="s">
        <v>236</v>
      </c>
      <c r="G193" s="108" t="s">
        <v>136</v>
      </c>
      <c r="H193" s="108"/>
      <c r="I193" s="109"/>
      <c r="J193" s="15"/>
    </row>
    <row r="194" spans="1:10" s="36" customFormat="1" ht="19.5" customHeight="1" hidden="1">
      <c r="A194" s="114" t="s">
        <v>137</v>
      </c>
      <c r="B194" s="104" t="s">
        <v>126</v>
      </c>
      <c r="C194" s="105" t="s">
        <v>209</v>
      </c>
      <c r="D194" s="106" t="s">
        <v>200</v>
      </c>
      <c r="E194" s="206" t="s">
        <v>234</v>
      </c>
      <c r="F194" s="207" t="s">
        <v>236</v>
      </c>
      <c r="G194" s="108" t="s">
        <v>138</v>
      </c>
      <c r="H194" s="108"/>
      <c r="I194" s="109"/>
      <c r="J194" s="15"/>
    </row>
    <row r="195" spans="1:10" s="36" customFormat="1" ht="0.75" customHeight="1" hidden="1">
      <c r="A195" s="252" t="s">
        <v>437</v>
      </c>
      <c r="B195" s="104" t="s">
        <v>126</v>
      </c>
      <c r="C195" s="105" t="s">
        <v>209</v>
      </c>
      <c r="D195" s="106" t="s">
        <v>200</v>
      </c>
      <c r="E195" s="206" t="s">
        <v>447</v>
      </c>
      <c r="F195" s="207" t="s">
        <v>349</v>
      </c>
      <c r="G195" s="108"/>
      <c r="H195" s="108"/>
      <c r="I195" s="109">
        <f>I196</f>
        <v>0</v>
      </c>
      <c r="J195" s="15"/>
    </row>
    <row r="196" spans="1:10" s="36" customFormat="1" ht="19.5" customHeight="1" hidden="1">
      <c r="A196" s="103" t="s">
        <v>235</v>
      </c>
      <c r="B196" s="104" t="s">
        <v>126</v>
      </c>
      <c r="C196" s="105" t="s">
        <v>209</v>
      </c>
      <c r="D196" s="106" t="s">
        <v>200</v>
      </c>
      <c r="E196" s="206" t="s">
        <v>447</v>
      </c>
      <c r="F196" s="207" t="s">
        <v>436</v>
      </c>
      <c r="G196" s="108"/>
      <c r="H196" s="108"/>
      <c r="I196" s="109">
        <f>I197</f>
        <v>0</v>
      </c>
      <c r="J196" s="15"/>
    </row>
    <row r="197" spans="1:10" s="36" customFormat="1" ht="19.5" customHeight="1" hidden="1">
      <c r="A197" s="326" t="s">
        <v>354</v>
      </c>
      <c r="B197" s="104" t="s">
        <v>126</v>
      </c>
      <c r="C197" s="105" t="s">
        <v>209</v>
      </c>
      <c r="D197" s="106" t="s">
        <v>200</v>
      </c>
      <c r="E197" s="206" t="s">
        <v>447</v>
      </c>
      <c r="F197" s="207" t="s">
        <v>436</v>
      </c>
      <c r="G197" s="108" t="s">
        <v>136</v>
      </c>
      <c r="H197" s="108"/>
      <c r="I197" s="109"/>
      <c r="J197" s="15"/>
    </row>
    <row r="198" spans="1:10" s="36" customFormat="1" ht="24" customHeight="1">
      <c r="A198" s="441" t="s">
        <v>9</v>
      </c>
      <c r="B198" s="104" t="s">
        <v>126</v>
      </c>
      <c r="C198" s="105" t="s">
        <v>209</v>
      </c>
      <c r="D198" s="106" t="s">
        <v>200</v>
      </c>
      <c r="E198" s="206" t="s">
        <v>439</v>
      </c>
      <c r="F198" s="207" t="s">
        <v>349</v>
      </c>
      <c r="G198" s="108"/>
      <c r="H198" s="108"/>
      <c r="I198" s="702">
        <f>I199+I201</f>
        <v>5</v>
      </c>
      <c r="J198" s="15"/>
    </row>
    <row r="199" spans="1:10" s="36" customFormat="1" ht="19.5">
      <c r="A199" s="469" t="s">
        <v>619</v>
      </c>
      <c r="B199" s="104" t="s">
        <v>126</v>
      </c>
      <c r="C199" s="105" t="s">
        <v>209</v>
      </c>
      <c r="D199" s="106" t="s">
        <v>200</v>
      </c>
      <c r="E199" s="206" t="s">
        <v>439</v>
      </c>
      <c r="F199" s="207" t="s">
        <v>436</v>
      </c>
      <c r="G199" s="108"/>
      <c r="H199" s="108"/>
      <c r="I199" s="702">
        <f>I200</f>
        <v>5</v>
      </c>
      <c r="J199" s="15"/>
    </row>
    <row r="200" spans="1:10" s="36" customFormat="1" ht="18" customHeight="1">
      <c r="A200" s="434" t="s">
        <v>354</v>
      </c>
      <c r="B200" s="104" t="s">
        <v>126</v>
      </c>
      <c r="C200" s="105" t="s">
        <v>209</v>
      </c>
      <c r="D200" s="106" t="s">
        <v>200</v>
      </c>
      <c r="E200" s="206" t="s">
        <v>439</v>
      </c>
      <c r="F200" s="207" t="s">
        <v>436</v>
      </c>
      <c r="G200" s="108" t="s">
        <v>136</v>
      </c>
      <c r="H200" s="108"/>
      <c r="I200" s="702">
        <v>5</v>
      </c>
      <c r="J200" s="15"/>
    </row>
    <row r="201" spans="1:10" s="36" customFormat="1" ht="0.75" customHeight="1" hidden="1">
      <c r="A201" s="338" t="s">
        <v>235</v>
      </c>
      <c r="B201" s="104" t="s">
        <v>126</v>
      </c>
      <c r="C201" s="105" t="s">
        <v>209</v>
      </c>
      <c r="D201" s="106" t="s">
        <v>200</v>
      </c>
      <c r="E201" s="206" t="s">
        <v>439</v>
      </c>
      <c r="F201" s="207" t="s">
        <v>436</v>
      </c>
      <c r="G201" s="108"/>
      <c r="H201" s="108"/>
      <c r="I201" s="702">
        <f>I202</f>
        <v>0</v>
      </c>
      <c r="J201" s="15"/>
    </row>
    <row r="202" spans="1:10" s="36" customFormat="1" ht="19.5" customHeight="1" hidden="1">
      <c r="A202" s="434" t="s">
        <v>354</v>
      </c>
      <c r="B202" s="104" t="s">
        <v>126</v>
      </c>
      <c r="C202" s="105" t="s">
        <v>209</v>
      </c>
      <c r="D202" s="106" t="s">
        <v>200</v>
      </c>
      <c r="E202" s="206" t="s">
        <v>439</v>
      </c>
      <c r="F202" s="207" t="s">
        <v>436</v>
      </c>
      <c r="G202" s="108" t="s">
        <v>136</v>
      </c>
      <c r="H202" s="108"/>
      <c r="I202" s="702"/>
      <c r="J202" s="15"/>
    </row>
    <row r="203" spans="1:10" s="36" customFormat="1" ht="19.5" customHeight="1" hidden="1">
      <c r="A203" s="502" t="s">
        <v>441</v>
      </c>
      <c r="B203" s="104" t="s">
        <v>126</v>
      </c>
      <c r="C203" s="105" t="s">
        <v>209</v>
      </c>
      <c r="D203" s="106" t="s">
        <v>200</v>
      </c>
      <c r="E203" s="206" t="s">
        <v>442</v>
      </c>
      <c r="F203" s="207" t="s">
        <v>349</v>
      </c>
      <c r="G203" s="108"/>
      <c r="H203" s="108"/>
      <c r="I203" s="702">
        <f>I204</f>
        <v>0</v>
      </c>
      <c r="J203" s="15"/>
    </row>
    <row r="204" spans="1:10" s="36" customFormat="1" ht="19.5" customHeight="1" hidden="1">
      <c r="A204" s="103" t="s">
        <v>235</v>
      </c>
      <c r="B204" s="104" t="s">
        <v>126</v>
      </c>
      <c r="C204" s="105" t="s">
        <v>209</v>
      </c>
      <c r="D204" s="106" t="s">
        <v>200</v>
      </c>
      <c r="E204" s="206" t="s">
        <v>442</v>
      </c>
      <c r="F204" s="207" t="s">
        <v>436</v>
      </c>
      <c r="G204" s="108"/>
      <c r="H204" s="108"/>
      <c r="I204" s="702">
        <f>I205</f>
        <v>0</v>
      </c>
      <c r="J204" s="15"/>
    </row>
    <row r="205" spans="1:10" s="36" customFormat="1" ht="19.5" customHeight="1" hidden="1">
      <c r="A205" s="259" t="s">
        <v>135</v>
      </c>
      <c r="B205" s="104" t="s">
        <v>126</v>
      </c>
      <c r="C205" s="105" t="s">
        <v>209</v>
      </c>
      <c r="D205" s="106" t="s">
        <v>200</v>
      </c>
      <c r="E205" s="206" t="s">
        <v>442</v>
      </c>
      <c r="F205" s="207" t="s">
        <v>436</v>
      </c>
      <c r="G205" s="108" t="s">
        <v>136</v>
      </c>
      <c r="H205" s="108"/>
      <c r="I205" s="702"/>
      <c r="J205" s="15"/>
    </row>
    <row r="206" spans="1:10" s="36" customFormat="1" ht="19.5" customHeight="1" hidden="1">
      <c r="A206" s="114"/>
      <c r="B206" s="104"/>
      <c r="C206" s="105"/>
      <c r="D206" s="106"/>
      <c r="E206" s="206"/>
      <c r="F206" s="207"/>
      <c r="G206" s="108"/>
      <c r="H206" s="108"/>
      <c r="I206" s="702"/>
      <c r="J206" s="15"/>
    </row>
    <row r="207" spans="1:10" s="36" customFormat="1" ht="19.5" customHeight="1" hidden="1">
      <c r="A207" s="281" t="s">
        <v>330</v>
      </c>
      <c r="B207" s="268" t="s">
        <v>126</v>
      </c>
      <c r="C207" s="269" t="s">
        <v>209</v>
      </c>
      <c r="D207" s="270" t="s">
        <v>200</v>
      </c>
      <c r="E207" s="749" t="s">
        <v>329</v>
      </c>
      <c r="F207" s="750"/>
      <c r="G207" s="303"/>
      <c r="H207" s="303"/>
      <c r="I207" s="702"/>
      <c r="J207" s="15"/>
    </row>
    <row r="208" spans="1:10" s="36" customFormat="1" ht="18.75" customHeight="1" hidden="1">
      <c r="A208" s="302" t="s">
        <v>135</v>
      </c>
      <c r="B208" s="268" t="s">
        <v>126</v>
      </c>
      <c r="C208" s="269" t="s">
        <v>209</v>
      </c>
      <c r="D208" s="270" t="s">
        <v>200</v>
      </c>
      <c r="E208" s="749" t="s">
        <v>329</v>
      </c>
      <c r="F208" s="750"/>
      <c r="G208" s="303" t="s">
        <v>136</v>
      </c>
      <c r="H208" s="303"/>
      <c r="I208" s="702"/>
      <c r="J208" s="15"/>
    </row>
    <row r="209" spans="1:10" s="36" customFormat="1" ht="20.25" customHeight="1">
      <c r="A209" s="441" t="s">
        <v>11</v>
      </c>
      <c r="B209" s="268" t="s">
        <v>126</v>
      </c>
      <c r="C209" s="269" t="s">
        <v>209</v>
      </c>
      <c r="D209" s="270" t="s">
        <v>200</v>
      </c>
      <c r="E209" s="336" t="s">
        <v>435</v>
      </c>
      <c r="F209" s="337" t="s">
        <v>349</v>
      </c>
      <c r="G209" s="303"/>
      <c r="H209" s="303"/>
      <c r="I209" s="702">
        <f>I210+I213</f>
        <v>1</v>
      </c>
      <c r="J209" s="15"/>
    </row>
    <row r="210" spans="1:10" s="36" customFormat="1" ht="24.75" customHeight="1" hidden="1">
      <c r="A210" s="338" t="s">
        <v>463</v>
      </c>
      <c r="B210" s="104" t="s">
        <v>126</v>
      </c>
      <c r="C210" s="105" t="s">
        <v>209</v>
      </c>
      <c r="D210" s="106" t="s">
        <v>200</v>
      </c>
      <c r="E210" s="206" t="s">
        <v>12</v>
      </c>
      <c r="F210" s="207" t="s">
        <v>448</v>
      </c>
      <c r="G210" s="108"/>
      <c r="H210" s="108"/>
      <c r="I210" s="702">
        <f>I211</f>
        <v>0</v>
      </c>
      <c r="J210" s="15" t="s">
        <v>318</v>
      </c>
    </row>
    <row r="211" spans="1:10" s="36" customFormat="1" ht="18.75" customHeight="1" hidden="1">
      <c r="A211" s="326" t="s">
        <v>354</v>
      </c>
      <c r="B211" s="104" t="s">
        <v>126</v>
      </c>
      <c r="C211" s="105" t="s">
        <v>209</v>
      </c>
      <c r="D211" s="106" t="s">
        <v>200</v>
      </c>
      <c r="E211" s="206" t="s">
        <v>13</v>
      </c>
      <c r="F211" s="207" t="s">
        <v>448</v>
      </c>
      <c r="G211" s="108" t="s">
        <v>136</v>
      </c>
      <c r="H211" s="108"/>
      <c r="I211" s="702"/>
      <c r="J211" s="15"/>
    </row>
    <row r="212" spans="1:10" s="36" customFormat="1" ht="19.5" customHeight="1" hidden="1">
      <c r="A212" s="114" t="s">
        <v>137</v>
      </c>
      <c r="B212" s="104" t="s">
        <v>126</v>
      </c>
      <c r="C212" s="105" t="s">
        <v>209</v>
      </c>
      <c r="D212" s="106" t="s">
        <v>200</v>
      </c>
      <c r="E212" s="206" t="s">
        <v>309</v>
      </c>
      <c r="F212" s="207" t="s">
        <v>308</v>
      </c>
      <c r="G212" s="108" t="s">
        <v>138</v>
      </c>
      <c r="H212" s="108"/>
      <c r="I212" s="702"/>
      <c r="J212" s="15"/>
    </row>
    <row r="213" spans="1:10" s="36" customFormat="1" ht="19.5">
      <c r="A213" s="469" t="s">
        <v>649</v>
      </c>
      <c r="B213" s="104" t="s">
        <v>126</v>
      </c>
      <c r="C213" s="105" t="s">
        <v>209</v>
      </c>
      <c r="D213" s="106" t="s">
        <v>200</v>
      </c>
      <c r="E213" s="206" t="s">
        <v>435</v>
      </c>
      <c r="F213" s="207" t="s">
        <v>448</v>
      </c>
      <c r="G213" s="108"/>
      <c r="H213" s="108"/>
      <c r="I213" s="702">
        <f>I214</f>
        <v>1</v>
      </c>
      <c r="J213" s="15"/>
    </row>
    <row r="214" spans="1:10" s="36" customFormat="1" ht="18" customHeight="1">
      <c r="A214" s="326" t="s">
        <v>354</v>
      </c>
      <c r="B214" s="104" t="s">
        <v>126</v>
      </c>
      <c r="C214" s="105" t="s">
        <v>209</v>
      </c>
      <c r="D214" s="106" t="s">
        <v>200</v>
      </c>
      <c r="E214" s="206" t="s">
        <v>435</v>
      </c>
      <c r="F214" s="207" t="s">
        <v>448</v>
      </c>
      <c r="G214" s="108" t="s">
        <v>136</v>
      </c>
      <c r="H214" s="108"/>
      <c r="I214" s="702">
        <v>1</v>
      </c>
      <c r="J214" s="15"/>
    </row>
    <row r="215" spans="1:10" s="36" customFormat="1" ht="0.75" customHeight="1" hidden="1">
      <c r="A215" s="211"/>
      <c r="B215" s="104"/>
      <c r="C215" s="105"/>
      <c r="D215" s="106"/>
      <c r="E215" s="206"/>
      <c r="F215" s="207"/>
      <c r="G215" s="108"/>
      <c r="H215" s="108"/>
      <c r="I215" s="109"/>
      <c r="J215" s="15"/>
    </row>
    <row r="216" spans="1:10" s="36" customFormat="1" ht="19.5" customHeight="1" hidden="1">
      <c r="A216" s="211"/>
      <c r="B216" s="104"/>
      <c r="C216" s="105"/>
      <c r="D216" s="106"/>
      <c r="E216" s="206"/>
      <c r="F216" s="207"/>
      <c r="G216" s="108"/>
      <c r="H216" s="108"/>
      <c r="I216" s="109"/>
      <c r="J216" s="15"/>
    </row>
    <row r="217" spans="1:10" s="36" customFormat="1" ht="19.5" customHeight="1" hidden="1">
      <c r="A217" s="209" t="s">
        <v>222</v>
      </c>
      <c r="B217" s="93" t="s">
        <v>126</v>
      </c>
      <c r="C217" s="93" t="s">
        <v>143</v>
      </c>
      <c r="D217" s="116"/>
      <c r="E217" s="144"/>
      <c r="F217" s="100"/>
      <c r="G217" s="136"/>
      <c r="H217" s="136"/>
      <c r="I217" s="119">
        <f>+I218</f>
        <v>0</v>
      </c>
      <c r="J217" s="15" t="s">
        <v>310</v>
      </c>
    </row>
    <row r="218" spans="1:10" s="36" customFormat="1" ht="19.5" customHeight="1" hidden="1">
      <c r="A218" s="209" t="s">
        <v>223</v>
      </c>
      <c r="B218" s="210" t="s">
        <v>126</v>
      </c>
      <c r="C218" s="93" t="s">
        <v>143</v>
      </c>
      <c r="D218" s="116" t="s">
        <v>143</v>
      </c>
      <c r="E218" s="144"/>
      <c r="F218" s="100"/>
      <c r="G218" s="136"/>
      <c r="H218" s="136"/>
      <c r="I218" s="119">
        <f>+I219</f>
        <v>0</v>
      </c>
      <c r="J218" s="15"/>
    </row>
    <row r="219" spans="1:10" s="36" customFormat="1" ht="83.25" customHeight="1" hidden="1">
      <c r="A219" s="209" t="s">
        <v>15</v>
      </c>
      <c r="B219" s="93" t="s">
        <v>126</v>
      </c>
      <c r="C219" s="93" t="s">
        <v>143</v>
      </c>
      <c r="D219" s="116" t="s">
        <v>143</v>
      </c>
      <c r="E219" s="112" t="s">
        <v>410</v>
      </c>
      <c r="F219" s="113" t="s">
        <v>349</v>
      </c>
      <c r="G219" s="118"/>
      <c r="H219" s="118"/>
      <c r="I219" s="119">
        <f>+I220</f>
        <v>0</v>
      </c>
      <c r="J219" s="15"/>
    </row>
    <row r="220" spans="1:10" s="36" customFormat="1" ht="91.5" customHeight="1" hidden="1">
      <c r="A220" s="211" t="s">
        <v>16</v>
      </c>
      <c r="B220" s="88" t="s">
        <v>126</v>
      </c>
      <c r="C220" s="88" t="s">
        <v>143</v>
      </c>
      <c r="D220" s="111" t="s">
        <v>143</v>
      </c>
      <c r="E220" s="30" t="s">
        <v>173</v>
      </c>
      <c r="F220" s="2" t="s">
        <v>349</v>
      </c>
      <c r="G220" s="136"/>
      <c r="H220" s="136"/>
      <c r="I220" s="43">
        <f>I221</f>
        <v>0</v>
      </c>
      <c r="J220" s="15"/>
    </row>
    <row r="221" spans="1:10" s="36" customFormat="1" ht="21.75" customHeight="1" hidden="1">
      <c r="A221" s="340" t="s">
        <v>466</v>
      </c>
      <c r="B221" s="88" t="s">
        <v>126</v>
      </c>
      <c r="C221" s="88" t="s">
        <v>143</v>
      </c>
      <c r="D221" s="111" t="s">
        <v>143</v>
      </c>
      <c r="E221" s="30" t="s">
        <v>465</v>
      </c>
      <c r="F221" s="2" t="s">
        <v>349</v>
      </c>
      <c r="G221" s="136"/>
      <c r="H221" s="136"/>
      <c r="I221" s="43">
        <f>I222</f>
        <v>0</v>
      </c>
      <c r="J221" s="15"/>
    </row>
    <row r="222" spans="1:10" s="36" customFormat="1" ht="19.5" customHeight="1" hidden="1">
      <c r="A222" s="211" t="s">
        <v>238</v>
      </c>
      <c r="B222" s="88" t="s">
        <v>126</v>
      </c>
      <c r="C222" s="88" t="s">
        <v>143</v>
      </c>
      <c r="D222" s="111" t="s">
        <v>143</v>
      </c>
      <c r="E222" s="30" t="s">
        <v>465</v>
      </c>
      <c r="F222" s="2" t="s">
        <v>464</v>
      </c>
      <c r="G222" s="136"/>
      <c r="H222" s="136"/>
      <c r="I222" s="43">
        <f>+I223</f>
        <v>0</v>
      </c>
      <c r="J222" s="15"/>
    </row>
    <row r="223" spans="1:10" s="36" customFormat="1" ht="19.5" customHeight="1" hidden="1">
      <c r="A223" s="326" t="s">
        <v>354</v>
      </c>
      <c r="B223" s="88" t="s">
        <v>126</v>
      </c>
      <c r="C223" s="88" t="s">
        <v>143</v>
      </c>
      <c r="D223" s="111" t="s">
        <v>143</v>
      </c>
      <c r="E223" s="30" t="s">
        <v>465</v>
      </c>
      <c r="F223" s="2" t="s">
        <v>464</v>
      </c>
      <c r="G223" s="136" t="s">
        <v>136</v>
      </c>
      <c r="H223" s="136"/>
      <c r="I223" s="43"/>
      <c r="J223" s="15" t="s">
        <v>299</v>
      </c>
    </row>
    <row r="224" spans="1:10" s="29" customFormat="1" ht="18.75">
      <c r="A224" s="94" t="s">
        <v>213</v>
      </c>
      <c r="B224" s="180" t="s">
        <v>126</v>
      </c>
      <c r="C224" s="89" t="s">
        <v>214</v>
      </c>
      <c r="D224" s="89"/>
      <c r="E224" s="143"/>
      <c r="F224" s="18"/>
      <c r="G224" s="89"/>
      <c r="H224" s="89"/>
      <c r="I224" s="92">
        <f>+I225</f>
        <v>1727.8</v>
      </c>
      <c r="J224" s="25"/>
    </row>
    <row r="225" spans="1:10" s="29" customFormat="1" ht="18.75">
      <c r="A225" s="94" t="s">
        <v>215</v>
      </c>
      <c r="B225" s="93" t="s">
        <v>126</v>
      </c>
      <c r="C225" s="89" t="s">
        <v>214</v>
      </c>
      <c r="D225" s="89" t="s">
        <v>127</v>
      </c>
      <c r="E225" s="197"/>
      <c r="F225" s="198"/>
      <c r="G225" s="89"/>
      <c r="H225" s="89"/>
      <c r="I225" s="92">
        <f>+I226</f>
        <v>1727.8</v>
      </c>
      <c r="J225" s="25"/>
    </row>
    <row r="226" spans="1:10" s="29" customFormat="1" ht="49.5" customHeight="1">
      <c r="A226" s="212" t="s">
        <v>77</v>
      </c>
      <c r="B226" s="96" t="s">
        <v>126</v>
      </c>
      <c r="C226" s="93" t="s">
        <v>214</v>
      </c>
      <c r="D226" s="93" t="s">
        <v>127</v>
      </c>
      <c r="E226" s="174" t="s">
        <v>411</v>
      </c>
      <c r="F226" s="145" t="s">
        <v>349</v>
      </c>
      <c r="G226" s="89"/>
      <c r="H226" s="89"/>
      <c r="I226" s="92">
        <f>I227+I239</f>
        <v>1727.8</v>
      </c>
      <c r="J226" s="25"/>
    </row>
    <row r="227" spans="1:10" s="29" customFormat="1" ht="54" customHeight="1">
      <c r="A227" s="110" t="s">
        <v>174</v>
      </c>
      <c r="B227" s="104" t="s">
        <v>126</v>
      </c>
      <c r="C227" s="88" t="s">
        <v>214</v>
      </c>
      <c r="D227" s="88" t="s">
        <v>127</v>
      </c>
      <c r="E227" s="196" t="s">
        <v>412</v>
      </c>
      <c r="F227" s="135" t="s">
        <v>349</v>
      </c>
      <c r="G227" s="88"/>
      <c r="H227" s="88"/>
      <c r="I227" s="137">
        <f>I228</f>
        <v>1727.8</v>
      </c>
      <c r="J227" s="25"/>
    </row>
    <row r="228" spans="1:10" s="29" customFormat="1" ht="36.75" customHeight="1">
      <c r="A228" s="441" t="s">
        <v>413</v>
      </c>
      <c r="B228" s="104" t="s">
        <v>126</v>
      </c>
      <c r="C228" s="88" t="s">
        <v>214</v>
      </c>
      <c r="D228" s="111" t="s">
        <v>127</v>
      </c>
      <c r="E228" s="196" t="s">
        <v>414</v>
      </c>
      <c r="F228" s="135" t="s">
        <v>349</v>
      </c>
      <c r="G228" s="136"/>
      <c r="H228" s="136"/>
      <c r="I228" s="137">
        <f>I229</f>
        <v>1727.8</v>
      </c>
      <c r="J228" s="25"/>
    </row>
    <row r="229" spans="1:10" s="29" customFormat="1" ht="32.25" customHeight="1">
      <c r="A229" s="114" t="s">
        <v>231</v>
      </c>
      <c r="B229" s="104" t="s">
        <v>126</v>
      </c>
      <c r="C229" s="88" t="s">
        <v>214</v>
      </c>
      <c r="D229" s="111" t="s">
        <v>127</v>
      </c>
      <c r="E229" s="177" t="s">
        <v>414</v>
      </c>
      <c r="F229" s="213" t="s">
        <v>415</v>
      </c>
      <c r="G229" s="136"/>
      <c r="H229" s="136"/>
      <c r="I229" s="137">
        <f>SUM(I230:I232)</f>
        <v>1727.8</v>
      </c>
      <c r="J229" s="25"/>
    </row>
    <row r="230" spans="1:10" s="29" customFormat="1" ht="42" customHeight="1">
      <c r="A230" s="110" t="s">
        <v>134</v>
      </c>
      <c r="B230" s="104" t="s">
        <v>126</v>
      </c>
      <c r="C230" s="88" t="s">
        <v>214</v>
      </c>
      <c r="D230" s="88" t="s">
        <v>127</v>
      </c>
      <c r="E230" s="177" t="s">
        <v>414</v>
      </c>
      <c r="F230" s="213" t="s">
        <v>415</v>
      </c>
      <c r="G230" s="88" t="s">
        <v>129</v>
      </c>
      <c r="H230" s="88"/>
      <c r="I230" s="43">
        <v>1585</v>
      </c>
      <c r="J230" s="25"/>
    </row>
    <row r="231" spans="1:10" s="29" customFormat="1" ht="21" customHeight="1">
      <c r="A231" s="326" t="s">
        <v>354</v>
      </c>
      <c r="B231" s="104" t="s">
        <v>126</v>
      </c>
      <c r="C231" s="88" t="s">
        <v>214</v>
      </c>
      <c r="D231" s="88" t="s">
        <v>127</v>
      </c>
      <c r="E231" s="177" t="s">
        <v>414</v>
      </c>
      <c r="F231" s="213" t="s">
        <v>415</v>
      </c>
      <c r="G231" s="88" t="s">
        <v>136</v>
      </c>
      <c r="H231" s="88"/>
      <c r="I231" s="43">
        <v>134.2</v>
      </c>
      <c r="J231" s="25"/>
    </row>
    <row r="232" spans="1:10" s="29" customFormat="1" ht="18.75">
      <c r="A232" s="114" t="s">
        <v>137</v>
      </c>
      <c r="B232" s="104" t="s">
        <v>126</v>
      </c>
      <c r="C232" s="88" t="s">
        <v>214</v>
      </c>
      <c r="D232" s="88" t="s">
        <v>127</v>
      </c>
      <c r="E232" s="177" t="s">
        <v>414</v>
      </c>
      <c r="F232" s="213" t="s">
        <v>415</v>
      </c>
      <c r="G232" s="88" t="s">
        <v>138</v>
      </c>
      <c r="H232" s="88"/>
      <c r="I232" s="43">
        <v>8.6</v>
      </c>
      <c r="J232" s="25"/>
    </row>
    <row r="233" spans="1:10" s="29" customFormat="1" ht="1.5" customHeight="1">
      <c r="A233" s="332" t="s">
        <v>416</v>
      </c>
      <c r="B233" s="104" t="s">
        <v>126</v>
      </c>
      <c r="C233" s="88" t="s">
        <v>214</v>
      </c>
      <c r="D233" s="111" t="s">
        <v>127</v>
      </c>
      <c r="E233" s="755" t="s">
        <v>431</v>
      </c>
      <c r="F233" s="756"/>
      <c r="G233" s="88"/>
      <c r="H233" s="88"/>
      <c r="I233" s="43">
        <f>I234</f>
        <v>0</v>
      </c>
      <c r="J233" s="25"/>
    </row>
    <row r="234" spans="1:10" s="29" customFormat="1" ht="37.5" customHeight="1" hidden="1">
      <c r="A234" s="110" t="s">
        <v>134</v>
      </c>
      <c r="B234" s="104" t="s">
        <v>126</v>
      </c>
      <c r="C234" s="88" t="s">
        <v>214</v>
      </c>
      <c r="D234" s="111" t="s">
        <v>127</v>
      </c>
      <c r="E234" s="757" t="s">
        <v>467</v>
      </c>
      <c r="F234" s="758"/>
      <c r="G234" s="88" t="s">
        <v>129</v>
      </c>
      <c r="H234" s="88"/>
      <c r="I234" s="43"/>
      <c r="J234" s="25"/>
    </row>
    <row r="235" spans="1:10" s="29" customFormat="1" ht="2.25" customHeight="1" hidden="1">
      <c r="A235" s="281" t="s">
        <v>341</v>
      </c>
      <c r="B235" s="268" t="s">
        <v>126</v>
      </c>
      <c r="C235" s="274" t="s">
        <v>214</v>
      </c>
      <c r="D235" s="305" t="s">
        <v>127</v>
      </c>
      <c r="E235" s="321" t="s">
        <v>296</v>
      </c>
      <c r="F235" s="322" t="s">
        <v>340</v>
      </c>
      <c r="G235" s="274"/>
      <c r="H235" s="274"/>
      <c r="I235" s="280">
        <f>I236</f>
        <v>0</v>
      </c>
      <c r="J235" s="25"/>
    </row>
    <row r="236" spans="1:10" s="29" customFormat="1" ht="24" customHeight="1" hidden="1">
      <c r="A236" s="286" t="s">
        <v>135</v>
      </c>
      <c r="B236" s="268" t="s">
        <v>126</v>
      </c>
      <c r="C236" s="274" t="s">
        <v>214</v>
      </c>
      <c r="D236" s="305" t="s">
        <v>127</v>
      </c>
      <c r="E236" s="321" t="s">
        <v>296</v>
      </c>
      <c r="F236" s="322" t="s">
        <v>340</v>
      </c>
      <c r="G236" s="274" t="s">
        <v>136</v>
      </c>
      <c r="H236" s="274"/>
      <c r="I236" s="280"/>
      <c r="J236" s="25"/>
    </row>
    <row r="237" spans="1:10" s="29" customFormat="1" ht="43.5" customHeight="1" hidden="1">
      <c r="A237" s="282" t="s">
        <v>343</v>
      </c>
      <c r="B237" s="268" t="s">
        <v>126</v>
      </c>
      <c r="C237" s="274" t="s">
        <v>214</v>
      </c>
      <c r="D237" s="305" t="s">
        <v>127</v>
      </c>
      <c r="E237" s="321" t="s">
        <v>296</v>
      </c>
      <c r="F237" s="322" t="s">
        <v>342</v>
      </c>
      <c r="G237" s="274"/>
      <c r="H237" s="274"/>
      <c r="I237" s="280">
        <f>I238</f>
        <v>0</v>
      </c>
      <c r="J237" s="25"/>
    </row>
    <row r="238" spans="1:10" s="29" customFormat="1" ht="24" customHeight="1" hidden="1">
      <c r="A238" s="267" t="s">
        <v>134</v>
      </c>
      <c r="B238" s="268" t="s">
        <v>126</v>
      </c>
      <c r="C238" s="274" t="s">
        <v>214</v>
      </c>
      <c r="D238" s="305" t="s">
        <v>127</v>
      </c>
      <c r="E238" s="321" t="s">
        <v>296</v>
      </c>
      <c r="F238" s="322" t="s">
        <v>342</v>
      </c>
      <c r="G238" s="274" t="s">
        <v>129</v>
      </c>
      <c r="H238" s="274"/>
      <c r="I238" s="280"/>
      <c r="J238" s="25"/>
    </row>
    <row r="239" spans="1:39" s="37" customFormat="1" ht="54" customHeight="1" hidden="1">
      <c r="A239" s="110" t="s">
        <v>78</v>
      </c>
      <c r="B239" s="104" t="s">
        <v>126</v>
      </c>
      <c r="C239" s="88" t="s">
        <v>214</v>
      </c>
      <c r="D239" s="111" t="s">
        <v>127</v>
      </c>
      <c r="E239" s="107" t="s">
        <v>417</v>
      </c>
      <c r="F239" s="2" t="s">
        <v>349</v>
      </c>
      <c r="G239" s="105"/>
      <c r="H239" s="105"/>
      <c r="I239" s="109">
        <f>I242</f>
        <v>0</v>
      </c>
      <c r="J239" s="15" t="s">
        <v>318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</row>
    <row r="240" spans="1:39" s="37" customFormat="1" ht="0.75" customHeight="1" hidden="1">
      <c r="A240" s="282" t="s">
        <v>331</v>
      </c>
      <c r="B240" s="268" t="s">
        <v>126</v>
      </c>
      <c r="C240" s="274" t="s">
        <v>214</v>
      </c>
      <c r="D240" s="305" t="s">
        <v>127</v>
      </c>
      <c r="E240" s="749" t="s">
        <v>333</v>
      </c>
      <c r="F240" s="750"/>
      <c r="G240" s="269"/>
      <c r="H240" s="269"/>
      <c r="I240" s="304">
        <f>I241</f>
        <v>0</v>
      </c>
      <c r="J240" s="15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1:39" s="37" customFormat="1" ht="71.25" customHeight="1" hidden="1">
      <c r="A241" s="267" t="s">
        <v>134</v>
      </c>
      <c r="B241" s="268" t="s">
        <v>126</v>
      </c>
      <c r="C241" s="274" t="s">
        <v>214</v>
      </c>
      <c r="D241" s="274" t="s">
        <v>127</v>
      </c>
      <c r="E241" s="751" t="s">
        <v>332</v>
      </c>
      <c r="F241" s="752"/>
      <c r="G241" s="274" t="s">
        <v>129</v>
      </c>
      <c r="H241" s="274"/>
      <c r="I241" s="280"/>
      <c r="J241" s="15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</row>
    <row r="242" spans="1:39" s="37" customFormat="1" ht="40.5" customHeight="1" hidden="1">
      <c r="A242" s="441" t="s">
        <v>32</v>
      </c>
      <c r="B242" s="268" t="s">
        <v>126</v>
      </c>
      <c r="C242" s="274" t="s">
        <v>214</v>
      </c>
      <c r="D242" s="305" t="s">
        <v>127</v>
      </c>
      <c r="E242" s="327" t="s">
        <v>418</v>
      </c>
      <c r="F242" s="333" t="s">
        <v>349</v>
      </c>
      <c r="G242" s="274"/>
      <c r="H242" s="274"/>
      <c r="I242" s="280">
        <f>I243+I247</f>
        <v>0</v>
      </c>
      <c r="J242" s="15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</row>
    <row r="243" spans="1:39" s="37" customFormat="1" ht="19.5" customHeight="1" hidden="1">
      <c r="A243" s="281" t="s">
        <v>231</v>
      </c>
      <c r="B243" s="268" t="s">
        <v>126</v>
      </c>
      <c r="C243" s="274" t="s">
        <v>214</v>
      </c>
      <c r="D243" s="305" t="s">
        <v>127</v>
      </c>
      <c r="E243" s="753" t="s">
        <v>420</v>
      </c>
      <c r="F243" s="754"/>
      <c r="G243" s="274"/>
      <c r="H243" s="274"/>
      <c r="I243" s="280">
        <f>I244+I245+I246</f>
        <v>0</v>
      </c>
      <c r="J243" s="15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</row>
    <row r="244" spans="1:39" s="37" customFormat="1" ht="37.5" customHeight="1" hidden="1">
      <c r="A244" s="110" t="s">
        <v>134</v>
      </c>
      <c r="B244" s="104" t="s">
        <v>126</v>
      </c>
      <c r="C244" s="88" t="s">
        <v>214</v>
      </c>
      <c r="D244" s="111" t="s">
        <v>127</v>
      </c>
      <c r="E244" s="747" t="s">
        <v>421</v>
      </c>
      <c r="F244" s="748"/>
      <c r="G244" s="105" t="s">
        <v>129</v>
      </c>
      <c r="H244" s="105"/>
      <c r="I244" s="109"/>
      <c r="J244" s="15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1:39" s="37" customFormat="1" ht="19.5" customHeight="1" hidden="1">
      <c r="A245" s="326" t="s">
        <v>354</v>
      </c>
      <c r="B245" s="104" t="s">
        <v>126</v>
      </c>
      <c r="C245" s="88" t="s">
        <v>214</v>
      </c>
      <c r="D245" s="111" t="s">
        <v>127</v>
      </c>
      <c r="E245" s="747" t="s">
        <v>420</v>
      </c>
      <c r="F245" s="748"/>
      <c r="G245" s="105" t="s">
        <v>136</v>
      </c>
      <c r="H245" s="105"/>
      <c r="I245" s="109"/>
      <c r="J245" s="15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</row>
    <row r="246" spans="1:39" s="37" customFormat="1" ht="19.5" customHeight="1" hidden="1">
      <c r="A246" s="151" t="s">
        <v>137</v>
      </c>
      <c r="B246" s="104" t="s">
        <v>126</v>
      </c>
      <c r="C246" s="88" t="s">
        <v>214</v>
      </c>
      <c r="D246" s="88" t="s">
        <v>127</v>
      </c>
      <c r="E246" s="745" t="s">
        <v>419</v>
      </c>
      <c r="F246" s="746"/>
      <c r="G246" s="88" t="s">
        <v>138</v>
      </c>
      <c r="H246" s="88"/>
      <c r="I246" s="43"/>
      <c r="J246" s="15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</row>
    <row r="247" spans="1:39" s="37" customFormat="1" ht="43.5" customHeight="1" hidden="1">
      <c r="A247" s="433" t="s">
        <v>423</v>
      </c>
      <c r="B247" s="104" t="s">
        <v>126</v>
      </c>
      <c r="C247" s="88" t="s">
        <v>214</v>
      </c>
      <c r="D247" s="88" t="s">
        <v>127</v>
      </c>
      <c r="E247" s="745" t="s">
        <v>422</v>
      </c>
      <c r="F247" s="746"/>
      <c r="G247" s="88"/>
      <c r="H247" s="88"/>
      <c r="I247" s="43">
        <f>I248+I249+I250</f>
        <v>0</v>
      </c>
      <c r="J247" s="15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</row>
    <row r="248" spans="1:39" s="37" customFormat="1" ht="31.5" customHeight="1" hidden="1">
      <c r="A248" s="110" t="s">
        <v>134</v>
      </c>
      <c r="B248" s="104" t="s">
        <v>126</v>
      </c>
      <c r="C248" s="88" t="s">
        <v>214</v>
      </c>
      <c r="D248" s="88" t="s">
        <v>127</v>
      </c>
      <c r="E248" s="745" t="s">
        <v>422</v>
      </c>
      <c r="F248" s="746"/>
      <c r="G248" s="88" t="s">
        <v>129</v>
      </c>
      <c r="H248" s="88"/>
      <c r="I248" s="43"/>
      <c r="J248" s="15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1:39" s="37" customFormat="1" ht="19.5" customHeight="1" hidden="1">
      <c r="A249" s="326" t="s">
        <v>354</v>
      </c>
      <c r="B249" s="104" t="s">
        <v>126</v>
      </c>
      <c r="C249" s="88" t="s">
        <v>214</v>
      </c>
      <c r="D249" s="88" t="s">
        <v>127</v>
      </c>
      <c r="E249" s="745" t="s">
        <v>422</v>
      </c>
      <c r="F249" s="746"/>
      <c r="G249" s="88" t="s">
        <v>136</v>
      </c>
      <c r="H249" s="88"/>
      <c r="I249" s="43"/>
      <c r="J249" s="15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1:39" s="37" customFormat="1" ht="17.25" customHeight="1" hidden="1">
      <c r="A250" s="114" t="s">
        <v>137</v>
      </c>
      <c r="B250" s="334" t="s">
        <v>126</v>
      </c>
      <c r="C250" s="88" t="s">
        <v>214</v>
      </c>
      <c r="D250" s="88" t="s">
        <v>127</v>
      </c>
      <c r="E250" s="745" t="s">
        <v>422</v>
      </c>
      <c r="F250" s="746"/>
      <c r="G250" s="88" t="s">
        <v>138</v>
      </c>
      <c r="H250" s="88"/>
      <c r="I250" s="43"/>
      <c r="J250" s="15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</row>
    <row r="251" spans="1:10" s="29" customFormat="1" ht="18.75" customHeight="1" hidden="1">
      <c r="A251" s="94" t="s">
        <v>216</v>
      </c>
      <c r="B251" s="180" t="s">
        <v>126</v>
      </c>
      <c r="C251" s="214">
        <v>10</v>
      </c>
      <c r="D251" s="214"/>
      <c r="E251" s="143"/>
      <c r="F251" s="18"/>
      <c r="G251" s="89"/>
      <c r="H251" s="89"/>
      <c r="I251" s="92">
        <f>I259+I252</f>
        <v>0</v>
      </c>
      <c r="J251" s="25"/>
    </row>
    <row r="252" spans="1:10" s="29" customFormat="1" ht="18.75" customHeight="1" hidden="1">
      <c r="A252" s="94" t="s">
        <v>217</v>
      </c>
      <c r="B252" s="93" t="s">
        <v>126</v>
      </c>
      <c r="C252" s="215">
        <v>10</v>
      </c>
      <c r="D252" s="181" t="s">
        <v>127</v>
      </c>
      <c r="E252" s="197"/>
      <c r="F252" s="198"/>
      <c r="G252" s="181"/>
      <c r="H252" s="181"/>
      <c r="I252" s="92">
        <f>I253</f>
        <v>0</v>
      </c>
      <c r="J252" s="25"/>
    </row>
    <row r="253" spans="1:10" s="29" customFormat="1" ht="54" customHeight="1" hidden="1">
      <c r="A253" s="216" t="s">
        <v>277</v>
      </c>
      <c r="B253" s="96" t="s">
        <v>126</v>
      </c>
      <c r="C253" s="217">
        <v>10</v>
      </c>
      <c r="D253" s="218" t="s">
        <v>127</v>
      </c>
      <c r="E253" s="174" t="s">
        <v>425</v>
      </c>
      <c r="F253" s="145" t="s">
        <v>349</v>
      </c>
      <c r="G253" s="129"/>
      <c r="H253" s="524"/>
      <c r="I253" s="92">
        <f>I254</f>
        <v>0</v>
      </c>
      <c r="J253" s="25"/>
    </row>
    <row r="254" spans="1:10" s="29" customFormat="1" ht="68.25" customHeight="1" hidden="1">
      <c r="A254" s="221" t="s">
        <v>311</v>
      </c>
      <c r="B254" s="104" t="s">
        <v>126</v>
      </c>
      <c r="C254" s="164">
        <v>10</v>
      </c>
      <c r="D254" s="168" t="s">
        <v>127</v>
      </c>
      <c r="E254" s="196" t="s">
        <v>426</v>
      </c>
      <c r="F254" s="135" t="s">
        <v>349</v>
      </c>
      <c r="G254" s="219"/>
      <c r="H254" s="528"/>
      <c r="I254" s="446">
        <f>I255</f>
        <v>0</v>
      </c>
      <c r="J254" s="25"/>
    </row>
    <row r="255" spans="1:10" s="29" customFormat="1" ht="42.75" customHeight="1" hidden="1">
      <c r="A255" s="503" t="s">
        <v>428</v>
      </c>
      <c r="B255" s="104" t="s">
        <v>126</v>
      </c>
      <c r="C255" s="220">
        <v>10</v>
      </c>
      <c r="D255" s="168" t="s">
        <v>127</v>
      </c>
      <c r="E255" s="196" t="s">
        <v>427</v>
      </c>
      <c r="F255" s="135" t="s">
        <v>349</v>
      </c>
      <c r="G255" s="219"/>
      <c r="H255" s="528"/>
      <c r="I255" s="446">
        <f>I256</f>
        <v>0</v>
      </c>
      <c r="J255" s="25"/>
    </row>
    <row r="256" spans="1:10" s="29" customFormat="1" ht="20.25" customHeight="1" hidden="1">
      <c r="A256" s="176" t="s">
        <v>218</v>
      </c>
      <c r="B256" s="104" t="s">
        <v>126</v>
      </c>
      <c r="C256" s="220">
        <v>10</v>
      </c>
      <c r="D256" s="168" t="s">
        <v>127</v>
      </c>
      <c r="E256" s="196" t="s">
        <v>427</v>
      </c>
      <c r="F256" s="135" t="s">
        <v>429</v>
      </c>
      <c r="G256" s="167"/>
      <c r="H256" s="525"/>
      <c r="I256" s="137">
        <f>I258+I257</f>
        <v>0</v>
      </c>
      <c r="J256" s="25"/>
    </row>
    <row r="257" spans="1:10" s="29" customFormat="1" ht="20.25" customHeight="1" hidden="1">
      <c r="A257" s="326" t="s">
        <v>354</v>
      </c>
      <c r="B257" s="104" t="s">
        <v>126</v>
      </c>
      <c r="C257" s="220">
        <v>10</v>
      </c>
      <c r="D257" s="168" t="s">
        <v>295</v>
      </c>
      <c r="E257" s="196" t="s">
        <v>430</v>
      </c>
      <c r="F257" s="135" t="s">
        <v>429</v>
      </c>
      <c r="G257" s="167" t="s">
        <v>136</v>
      </c>
      <c r="H257" s="525"/>
      <c r="I257" s="137"/>
      <c r="J257" s="25"/>
    </row>
    <row r="258" spans="1:10" s="29" customFormat="1" ht="24.75" customHeight="1" hidden="1">
      <c r="A258" s="114" t="s">
        <v>219</v>
      </c>
      <c r="B258" s="104" t="s">
        <v>126</v>
      </c>
      <c r="C258" s="169">
        <v>10</v>
      </c>
      <c r="D258" s="168" t="s">
        <v>127</v>
      </c>
      <c r="E258" s="196" t="s">
        <v>427</v>
      </c>
      <c r="F258" s="135" t="s">
        <v>429</v>
      </c>
      <c r="G258" s="306" t="s">
        <v>220</v>
      </c>
      <c r="H258" s="525"/>
      <c r="I258" s="43"/>
      <c r="J258" s="25"/>
    </row>
    <row r="259" spans="1:10" s="29" customFormat="1" ht="24.75" customHeight="1" hidden="1">
      <c r="A259" s="281" t="s">
        <v>334</v>
      </c>
      <c r="B259" s="268" t="s">
        <v>126</v>
      </c>
      <c r="C259" s="307">
        <v>10</v>
      </c>
      <c r="D259" s="308" t="s">
        <v>200</v>
      </c>
      <c r="E259" s="741" t="s">
        <v>450</v>
      </c>
      <c r="F259" s="742"/>
      <c r="G259" s="274"/>
      <c r="H259" s="274"/>
      <c r="I259" s="280">
        <f>I260</f>
        <v>0</v>
      </c>
      <c r="J259" s="25"/>
    </row>
    <row r="260" spans="1:10" s="29" customFormat="1" ht="56.25" customHeight="1" hidden="1">
      <c r="A260" s="309" t="s">
        <v>305</v>
      </c>
      <c r="B260" s="268" t="s">
        <v>126</v>
      </c>
      <c r="C260" s="307">
        <v>10</v>
      </c>
      <c r="D260" s="274" t="s">
        <v>200</v>
      </c>
      <c r="E260" s="741" t="s">
        <v>405</v>
      </c>
      <c r="F260" s="742"/>
      <c r="G260" s="274"/>
      <c r="H260" s="274"/>
      <c r="I260" s="280">
        <f>I261</f>
        <v>0</v>
      </c>
      <c r="J260" s="25"/>
    </row>
    <row r="261" spans="1:10" s="29" customFormat="1" ht="83.25" customHeight="1" hidden="1">
      <c r="A261" s="273" t="s">
        <v>306</v>
      </c>
      <c r="B261" s="268" t="s">
        <v>126</v>
      </c>
      <c r="C261" s="307">
        <v>10</v>
      </c>
      <c r="D261" s="274" t="s">
        <v>200</v>
      </c>
      <c r="E261" s="739" t="s">
        <v>451</v>
      </c>
      <c r="F261" s="740"/>
      <c r="G261" s="274"/>
      <c r="H261" s="274"/>
      <c r="I261" s="280">
        <f>I263+I265+I267</f>
        <v>0</v>
      </c>
      <c r="J261" s="25"/>
    </row>
    <row r="262" spans="1:10" s="29" customFormat="1" ht="0.75" customHeight="1" hidden="1">
      <c r="A262" s="340" t="s">
        <v>462</v>
      </c>
      <c r="B262" s="268" t="s">
        <v>126</v>
      </c>
      <c r="C262" s="307">
        <v>10</v>
      </c>
      <c r="D262" s="274" t="s">
        <v>200</v>
      </c>
      <c r="E262" s="316" t="s">
        <v>452</v>
      </c>
      <c r="F262" s="339" t="s">
        <v>349</v>
      </c>
      <c r="G262" s="274"/>
      <c r="H262" s="274"/>
      <c r="I262" s="280">
        <f>I263</f>
        <v>0</v>
      </c>
      <c r="J262" s="25"/>
    </row>
    <row r="263" spans="1:10" s="29" customFormat="1" ht="53.25" customHeight="1" hidden="1">
      <c r="A263" s="504" t="s">
        <v>17</v>
      </c>
      <c r="B263" s="268" t="s">
        <v>126</v>
      </c>
      <c r="C263" s="307">
        <v>10</v>
      </c>
      <c r="D263" s="274" t="s">
        <v>200</v>
      </c>
      <c r="E263" s="741" t="s">
        <v>18</v>
      </c>
      <c r="F263" s="742"/>
      <c r="G263" s="274"/>
      <c r="H263" s="274"/>
      <c r="I263" s="280">
        <f>I264+I268+I270</f>
        <v>0</v>
      </c>
      <c r="J263" s="25"/>
    </row>
    <row r="264" spans="1:10" s="29" customFormat="1" ht="24.75" customHeight="1" hidden="1">
      <c r="A264" s="273" t="s">
        <v>219</v>
      </c>
      <c r="B264" s="268" t="s">
        <v>126</v>
      </c>
      <c r="C264" s="307">
        <v>10</v>
      </c>
      <c r="D264" s="287" t="s">
        <v>200</v>
      </c>
      <c r="E264" s="741" t="s">
        <v>18</v>
      </c>
      <c r="F264" s="742"/>
      <c r="G264" s="287" t="s">
        <v>220</v>
      </c>
      <c r="H264" s="287"/>
      <c r="I264" s="280">
        <v>0</v>
      </c>
      <c r="J264" s="25" t="s">
        <v>19</v>
      </c>
    </row>
    <row r="265" spans="1:10" s="29" customFormat="1" ht="1.5" customHeight="1" hidden="1">
      <c r="A265" s="326" t="s">
        <v>346</v>
      </c>
      <c r="B265" s="268" t="s">
        <v>126</v>
      </c>
      <c r="C265" s="307">
        <v>10</v>
      </c>
      <c r="D265" s="274" t="s">
        <v>200</v>
      </c>
      <c r="E265" s="316" t="s">
        <v>344</v>
      </c>
      <c r="F265" s="317" t="s">
        <v>345</v>
      </c>
      <c r="G265" s="274"/>
      <c r="H265" s="274"/>
      <c r="I265" s="280">
        <f>I266</f>
        <v>0</v>
      </c>
      <c r="J265" s="25"/>
    </row>
    <row r="266" spans="1:10" s="29" customFormat="1" ht="24.75" customHeight="1" hidden="1">
      <c r="A266" s="273" t="s">
        <v>219</v>
      </c>
      <c r="B266" s="268" t="s">
        <v>126</v>
      </c>
      <c r="C266" s="307">
        <v>10</v>
      </c>
      <c r="D266" s="287" t="s">
        <v>200</v>
      </c>
      <c r="E266" s="316" t="s">
        <v>347</v>
      </c>
      <c r="F266" s="317" t="s">
        <v>345</v>
      </c>
      <c r="G266" s="287" t="s">
        <v>220</v>
      </c>
      <c r="H266" s="287"/>
      <c r="I266" s="280"/>
      <c r="J266" s="25"/>
    </row>
    <row r="267" spans="1:10" s="29" customFormat="1" ht="40.5" customHeight="1" hidden="1">
      <c r="A267" s="504" t="s">
        <v>20</v>
      </c>
      <c r="B267" s="268" t="s">
        <v>126</v>
      </c>
      <c r="C267" s="307">
        <v>10</v>
      </c>
      <c r="D267" s="274" t="s">
        <v>200</v>
      </c>
      <c r="E267" s="316" t="s">
        <v>452</v>
      </c>
      <c r="F267" s="505" t="s">
        <v>21</v>
      </c>
      <c r="G267" s="274"/>
      <c r="H267" s="274"/>
      <c r="I267" s="280"/>
      <c r="J267" s="25"/>
    </row>
    <row r="268" spans="1:10" s="29" customFormat="1" ht="24.75" customHeight="1" hidden="1">
      <c r="A268" s="273" t="s">
        <v>219</v>
      </c>
      <c r="B268" s="268" t="s">
        <v>126</v>
      </c>
      <c r="C268" s="307">
        <v>10</v>
      </c>
      <c r="D268" s="287" t="s">
        <v>200</v>
      </c>
      <c r="E268" s="316" t="s">
        <v>452</v>
      </c>
      <c r="F268" s="505" t="s">
        <v>21</v>
      </c>
      <c r="G268" s="287" t="s">
        <v>220</v>
      </c>
      <c r="H268" s="287"/>
      <c r="I268" s="280">
        <v>0</v>
      </c>
      <c r="J268" s="25" t="s">
        <v>170</v>
      </c>
    </row>
    <row r="269" spans="1:10" s="29" customFormat="1" ht="34.5" customHeight="1" hidden="1">
      <c r="A269" s="506" t="s">
        <v>22</v>
      </c>
      <c r="B269" s="268" t="s">
        <v>126</v>
      </c>
      <c r="C269" s="307">
        <v>10</v>
      </c>
      <c r="D269" s="274" t="s">
        <v>200</v>
      </c>
      <c r="E269" s="316" t="s">
        <v>452</v>
      </c>
      <c r="F269" s="505" t="s">
        <v>23</v>
      </c>
      <c r="G269" s="274"/>
      <c r="H269" s="274"/>
      <c r="I269" s="280"/>
      <c r="J269" s="25"/>
    </row>
    <row r="270" spans="1:10" s="29" customFormat="1" ht="24.75" customHeight="1" hidden="1">
      <c r="A270" s="273" t="s">
        <v>219</v>
      </c>
      <c r="B270" s="268" t="s">
        <v>126</v>
      </c>
      <c r="C270" s="307">
        <v>10</v>
      </c>
      <c r="D270" s="274" t="s">
        <v>200</v>
      </c>
      <c r="E270" s="316" t="s">
        <v>452</v>
      </c>
      <c r="F270" s="505" t="s">
        <v>23</v>
      </c>
      <c r="G270" s="287" t="s">
        <v>220</v>
      </c>
      <c r="H270" s="287"/>
      <c r="I270" s="280">
        <v>0</v>
      </c>
      <c r="J270" s="25" t="s">
        <v>552</v>
      </c>
    </row>
    <row r="271" spans="1:39" s="33" customFormat="1" ht="18.75">
      <c r="A271" s="115" t="s">
        <v>224</v>
      </c>
      <c r="B271" s="93" t="s">
        <v>126</v>
      </c>
      <c r="C271" s="132">
        <v>11</v>
      </c>
      <c r="D271" s="116"/>
      <c r="E271" s="130"/>
      <c r="F271" s="131"/>
      <c r="G271" s="136"/>
      <c r="H271" s="136"/>
      <c r="I271" s="119">
        <f>+I272</f>
        <v>5</v>
      </c>
      <c r="J271" s="31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s="33" customFormat="1" ht="18.75">
      <c r="A272" s="310" t="s">
        <v>335</v>
      </c>
      <c r="B272" s="210" t="s">
        <v>126</v>
      </c>
      <c r="C272" s="132">
        <v>11</v>
      </c>
      <c r="D272" s="116" t="s">
        <v>127</v>
      </c>
      <c r="E272" s="222"/>
      <c r="F272" s="113"/>
      <c r="G272" s="136"/>
      <c r="H272" s="136"/>
      <c r="I272" s="119">
        <f>+I273</f>
        <v>5</v>
      </c>
      <c r="J272" s="31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</row>
    <row r="273" spans="1:39" s="51" customFormat="1" ht="75">
      <c r="A273" s="209" t="s">
        <v>24</v>
      </c>
      <c r="B273" s="93" t="s">
        <v>126</v>
      </c>
      <c r="C273" s="93" t="s">
        <v>225</v>
      </c>
      <c r="D273" s="116" t="s">
        <v>127</v>
      </c>
      <c r="E273" s="222" t="s">
        <v>453</v>
      </c>
      <c r="F273" s="113" t="s">
        <v>349</v>
      </c>
      <c r="G273" s="118"/>
      <c r="H273" s="118"/>
      <c r="I273" s="119">
        <f>+I274</f>
        <v>5</v>
      </c>
      <c r="J273" s="59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</row>
    <row r="274" spans="1:39" s="33" customFormat="1" ht="81" customHeight="1">
      <c r="A274" s="110" t="s">
        <v>25</v>
      </c>
      <c r="B274" s="88" t="s">
        <v>126</v>
      </c>
      <c r="C274" s="88" t="s">
        <v>225</v>
      </c>
      <c r="D274" s="111" t="s">
        <v>127</v>
      </c>
      <c r="E274" s="30" t="s">
        <v>454</v>
      </c>
      <c r="F274" s="2" t="s">
        <v>349</v>
      </c>
      <c r="G274" s="136"/>
      <c r="H274" s="136"/>
      <c r="I274" s="43">
        <f>+I276+I278</f>
        <v>5</v>
      </c>
      <c r="J274" s="31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</row>
    <row r="275" spans="1:39" s="33" customFormat="1" ht="37.5">
      <c r="A275" s="510" t="s">
        <v>175</v>
      </c>
      <c r="B275" s="88" t="s">
        <v>126</v>
      </c>
      <c r="C275" s="88" t="s">
        <v>225</v>
      </c>
      <c r="D275" s="111" t="s">
        <v>127</v>
      </c>
      <c r="E275" s="30" t="s">
        <v>455</v>
      </c>
      <c r="F275" s="2" t="s">
        <v>349</v>
      </c>
      <c r="G275" s="136"/>
      <c r="H275" s="136"/>
      <c r="I275" s="43">
        <f>I276</f>
        <v>5</v>
      </c>
      <c r="J275" s="31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s="33" customFormat="1" ht="36">
      <c r="A276" s="338" t="s">
        <v>456</v>
      </c>
      <c r="B276" s="88" t="s">
        <v>126</v>
      </c>
      <c r="C276" s="88" t="s">
        <v>225</v>
      </c>
      <c r="D276" s="111" t="s">
        <v>127</v>
      </c>
      <c r="E276" s="30" t="s">
        <v>455</v>
      </c>
      <c r="F276" s="2" t="s">
        <v>457</v>
      </c>
      <c r="G276" s="136"/>
      <c r="H276" s="136"/>
      <c r="I276" s="43">
        <f>+I277</f>
        <v>5</v>
      </c>
      <c r="J276" s="31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</row>
    <row r="277" spans="1:39" s="33" customFormat="1" ht="18" customHeight="1">
      <c r="A277" s="326" t="s">
        <v>354</v>
      </c>
      <c r="B277" s="88" t="s">
        <v>126</v>
      </c>
      <c r="C277" s="88" t="s">
        <v>225</v>
      </c>
      <c r="D277" s="111" t="s">
        <v>127</v>
      </c>
      <c r="E277" s="30" t="s">
        <v>455</v>
      </c>
      <c r="F277" s="2" t="s">
        <v>457</v>
      </c>
      <c r="G277" s="136" t="s">
        <v>136</v>
      </c>
      <c r="H277" s="136"/>
      <c r="I277" s="43">
        <v>5</v>
      </c>
      <c r="J277" s="31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</row>
    <row r="278" spans="1:39" s="33" customFormat="1" ht="37.5" customHeight="1" hidden="1">
      <c r="A278" s="114" t="s">
        <v>290</v>
      </c>
      <c r="B278" s="88" t="s">
        <v>126</v>
      </c>
      <c r="C278" s="88" t="s">
        <v>225</v>
      </c>
      <c r="D278" s="111" t="s">
        <v>127</v>
      </c>
      <c r="E278" s="225" t="s">
        <v>297</v>
      </c>
      <c r="F278" s="2" t="s">
        <v>239</v>
      </c>
      <c r="G278" s="136"/>
      <c r="H278" s="136"/>
      <c r="I278" s="43">
        <f>+I279</f>
        <v>0</v>
      </c>
      <c r="J278" s="31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</row>
    <row r="279" spans="1:39" s="33" customFormat="1" ht="18.75" customHeight="1" hidden="1">
      <c r="A279" s="326" t="s">
        <v>354</v>
      </c>
      <c r="B279" s="8" t="s">
        <v>126</v>
      </c>
      <c r="C279" s="23" t="s">
        <v>225</v>
      </c>
      <c r="D279" s="23" t="s">
        <v>127</v>
      </c>
      <c r="E279" s="30" t="s">
        <v>298</v>
      </c>
      <c r="F279" s="2" t="s">
        <v>239</v>
      </c>
      <c r="G279" s="52" t="s">
        <v>136</v>
      </c>
      <c r="H279" s="52"/>
      <c r="I279" s="43"/>
      <c r="J279" s="31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33" customFormat="1" ht="18.75">
      <c r="A280" s="261" t="s">
        <v>312</v>
      </c>
      <c r="B280" s="234" t="s">
        <v>126</v>
      </c>
      <c r="C280" s="234" t="s">
        <v>196</v>
      </c>
      <c r="D280" s="262"/>
      <c r="E280" s="743"/>
      <c r="F280" s="744"/>
      <c r="G280" s="234"/>
      <c r="H280" s="234"/>
      <c r="I280" s="263">
        <f>I281</f>
        <v>3</v>
      </c>
      <c r="J280" s="31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</row>
    <row r="281" spans="1:39" s="33" customFormat="1" ht="18.75">
      <c r="A281" s="86" t="s">
        <v>313</v>
      </c>
      <c r="B281" s="8" t="s">
        <v>126</v>
      </c>
      <c r="C281" s="8" t="s">
        <v>196</v>
      </c>
      <c r="D281" s="23" t="s">
        <v>127</v>
      </c>
      <c r="E281" s="737"/>
      <c r="F281" s="738"/>
      <c r="G281" s="8"/>
      <c r="H281" s="8"/>
      <c r="I281" s="38">
        <f>I282</f>
        <v>3</v>
      </c>
      <c r="J281" s="31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</row>
    <row r="282" spans="1:39" s="33" customFormat="1" ht="63.75" customHeight="1">
      <c r="A282" s="209" t="s">
        <v>26</v>
      </c>
      <c r="B282" s="8" t="s">
        <v>126</v>
      </c>
      <c r="C282" s="8" t="s">
        <v>196</v>
      </c>
      <c r="D282" s="23" t="s">
        <v>127</v>
      </c>
      <c r="E282" s="737" t="s">
        <v>459</v>
      </c>
      <c r="F282" s="738"/>
      <c r="G282" s="8"/>
      <c r="H282" s="8"/>
      <c r="I282" s="38">
        <f>I283</f>
        <v>3</v>
      </c>
      <c r="J282" s="31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</row>
    <row r="283" spans="1:39" s="33" customFormat="1" ht="56.25">
      <c r="A283" s="110" t="s">
        <v>79</v>
      </c>
      <c r="B283" s="8" t="s">
        <v>126</v>
      </c>
      <c r="C283" s="8" t="s">
        <v>196</v>
      </c>
      <c r="D283" s="23" t="s">
        <v>127</v>
      </c>
      <c r="E283" s="737" t="s">
        <v>460</v>
      </c>
      <c r="F283" s="738"/>
      <c r="G283" s="8"/>
      <c r="H283" s="8"/>
      <c r="I283" s="38">
        <f>I285</f>
        <v>3</v>
      </c>
      <c r="J283" s="31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</row>
    <row r="284" spans="1:39" s="33" customFormat="1" ht="18.75">
      <c r="A284" s="510" t="s">
        <v>176</v>
      </c>
      <c r="B284" s="8" t="s">
        <v>126</v>
      </c>
      <c r="C284" s="8" t="s">
        <v>196</v>
      </c>
      <c r="D284" s="23" t="s">
        <v>127</v>
      </c>
      <c r="E284" s="331" t="s">
        <v>458</v>
      </c>
      <c r="F284" s="52" t="s">
        <v>349</v>
      </c>
      <c r="G284" s="8"/>
      <c r="H284" s="8"/>
      <c r="I284" s="38">
        <f>I285</f>
        <v>3</v>
      </c>
      <c r="J284" s="31"/>
      <c r="K284" s="32" t="s">
        <v>177</v>
      </c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</row>
    <row r="285" spans="1:39" s="33" customFormat="1" ht="18.75" customHeight="1">
      <c r="A285" s="86" t="s">
        <v>291</v>
      </c>
      <c r="B285" s="8" t="s">
        <v>126</v>
      </c>
      <c r="C285" s="8" t="s">
        <v>196</v>
      </c>
      <c r="D285" s="23" t="s">
        <v>127</v>
      </c>
      <c r="E285" s="737" t="s">
        <v>461</v>
      </c>
      <c r="F285" s="738"/>
      <c r="G285" s="8"/>
      <c r="H285" s="8"/>
      <c r="I285" s="38">
        <f>I286</f>
        <v>3</v>
      </c>
      <c r="J285" s="31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</row>
    <row r="286" spans="1:39" s="33" customFormat="1" ht="18.75" customHeight="1">
      <c r="A286" s="86" t="s">
        <v>293</v>
      </c>
      <c r="B286" s="8" t="s">
        <v>126</v>
      </c>
      <c r="C286" s="8" t="s">
        <v>196</v>
      </c>
      <c r="D286" s="23" t="s">
        <v>127</v>
      </c>
      <c r="E286" s="737" t="s">
        <v>461</v>
      </c>
      <c r="F286" s="738"/>
      <c r="G286" s="8" t="s">
        <v>292</v>
      </c>
      <c r="H286" s="8"/>
      <c r="I286" s="38">
        <v>3</v>
      </c>
      <c r="J286" s="31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1:39" s="33" customFormat="1" ht="18.75">
      <c r="A287" s="7"/>
      <c r="B287" s="9"/>
      <c r="C287" s="9"/>
      <c r="D287" s="53"/>
      <c r="E287" s="54"/>
      <c r="F287" s="55"/>
      <c r="G287" s="9"/>
      <c r="H287" s="9"/>
      <c r="I287" s="56"/>
      <c r="J287" s="31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s="33" customFormat="1" ht="18.75">
      <c r="A288" s="7"/>
      <c r="B288" s="9"/>
      <c r="C288" s="9"/>
      <c r="D288" s="53"/>
      <c r="E288" s="54"/>
      <c r="F288" s="55"/>
      <c r="G288" s="9"/>
      <c r="H288" s="9"/>
      <c r="I288" s="56"/>
      <c r="J288" s="31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s="33" customFormat="1" ht="18.75">
      <c r="A289" s="7"/>
      <c r="B289" s="9"/>
      <c r="C289" s="9"/>
      <c r="D289" s="53"/>
      <c r="E289" s="54"/>
      <c r="F289" s="55"/>
      <c r="G289" s="9"/>
      <c r="H289" s="9"/>
      <c r="I289" s="56"/>
      <c r="J289" s="31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</row>
    <row r="290" spans="1:39" s="33" customFormat="1" ht="18.75">
      <c r="A290" s="7"/>
      <c r="B290" s="9"/>
      <c r="C290" s="9"/>
      <c r="D290" s="53"/>
      <c r="E290" s="54"/>
      <c r="F290" s="55"/>
      <c r="G290" s="9"/>
      <c r="H290" s="9"/>
      <c r="I290" s="56"/>
      <c r="J290" s="31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s="33" customFormat="1" ht="18.75">
      <c r="A291" s="7"/>
      <c r="B291" s="9"/>
      <c r="C291" s="9"/>
      <c r="D291" s="53"/>
      <c r="E291" s="54"/>
      <c r="F291" s="55"/>
      <c r="G291" s="9"/>
      <c r="H291" s="9"/>
      <c r="I291" s="56"/>
      <c r="J291" s="31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s="33" customFormat="1" ht="18.75">
      <c r="A292" s="7"/>
      <c r="B292" s="9"/>
      <c r="C292" s="9"/>
      <c r="D292" s="53"/>
      <c r="E292" s="54"/>
      <c r="F292" s="55"/>
      <c r="G292" s="9"/>
      <c r="H292" s="9"/>
      <c r="I292" s="56"/>
      <c r="J292" s="31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1:39" s="33" customFormat="1" ht="18.75">
      <c r="A293" s="7"/>
      <c r="B293" s="9"/>
      <c r="C293" s="9"/>
      <c r="D293" s="53"/>
      <c r="E293" s="54"/>
      <c r="F293" s="55"/>
      <c r="G293" s="9"/>
      <c r="H293" s="9"/>
      <c r="I293" s="56"/>
      <c r="J293" s="31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</row>
    <row r="294" spans="1:39" s="33" customFormat="1" ht="18.75">
      <c r="A294" s="7"/>
      <c r="B294" s="9"/>
      <c r="C294" s="9"/>
      <c r="D294" s="53"/>
      <c r="E294" s="54"/>
      <c r="F294" s="55"/>
      <c r="G294" s="9"/>
      <c r="H294" s="9"/>
      <c r="I294" s="56"/>
      <c r="J294" s="31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s="33" customFormat="1" ht="18.75">
      <c r="A295" s="7"/>
      <c r="B295" s="9"/>
      <c r="C295" s="9"/>
      <c r="D295" s="53"/>
      <c r="E295" s="54"/>
      <c r="F295" s="55"/>
      <c r="G295" s="9"/>
      <c r="H295" s="9"/>
      <c r="I295" s="56"/>
      <c r="J295" s="31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33" customFormat="1" ht="18.75">
      <c r="A296" s="7"/>
      <c r="B296" s="9"/>
      <c r="C296" s="9"/>
      <c r="D296" s="53"/>
      <c r="E296" s="54"/>
      <c r="F296" s="55"/>
      <c r="G296" s="9"/>
      <c r="H296" s="9"/>
      <c r="I296" s="56"/>
      <c r="J296" s="31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</row>
    <row r="297" spans="1:39" s="33" customFormat="1" ht="18.75">
      <c r="A297" s="7"/>
      <c r="B297" s="9"/>
      <c r="C297" s="9"/>
      <c r="D297" s="53"/>
      <c r="E297" s="54"/>
      <c r="F297" s="55"/>
      <c r="G297" s="9"/>
      <c r="H297" s="9"/>
      <c r="I297" s="56"/>
      <c r="J297" s="31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s="33" customFormat="1" ht="18.75">
      <c r="A298" s="7"/>
      <c r="B298" s="9"/>
      <c r="C298" s="9"/>
      <c r="D298" s="53"/>
      <c r="E298" s="54"/>
      <c r="F298" s="55"/>
      <c r="G298" s="9"/>
      <c r="H298" s="9"/>
      <c r="I298" s="56"/>
      <c r="J298" s="31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1:39" s="33" customFormat="1" ht="18.75">
      <c r="A299" s="7"/>
      <c r="B299" s="9"/>
      <c r="C299" s="9"/>
      <c r="D299" s="53"/>
      <c r="E299" s="54"/>
      <c r="F299" s="55"/>
      <c r="G299" s="9"/>
      <c r="H299" s="9"/>
      <c r="I299" s="56"/>
      <c r="J299" s="31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s="33" customFormat="1" ht="18.75">
      <c r="A300" s="7"/>
      <c r="B300" s="9"/>
      <c r="C300" s="9"/>
      <c r="D300" s="53"/>
      <c r="E300" s="54"/>
      <c r="F300" s="55"/>
      <c r="G300" s="9"/>
      <c r="H300" s="9"/>
      <c r="I300" s="56"/>
      <c r="J300" s="31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s="33" customFormat="1" ht="18.75">
      <c r="A301" s="7"/>
      <c r="B301" s="9"/>
      <c r="C301" s="9"/>
      <c r="D301" s="53"/>
      <c r="E301" s="54"/>
      <c r="F301" s="55"/>
      <c r="G301" s="9"/>
      <c r="H301" s="9"/>
      <c r="I301" s="56"/>
      <c r="J301" s="31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s="33" customFormat="1" ht="18.75">
      <c r="A302" s="7"/>
      <c r="B302" s="9"/>
      <c r="C302" s="9"/>
      <c r="D302" s="53"/>
      <c r="E302" s="54"/>
      <c r="F302" s="55"/>
      <c r="G302" s="9"/>
      <c r="H302" s="9"/>
      <c r="I302" s="56"/>
      <c r="J302" s="31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s="33" customFormat="1" ht="18.75">
      <c r="A303" s="7"/>
      <c r="B303" s="9"/>
      <c r="C303" s="9"/>
      <c r="D303" s="53"/>
      <c r="E303" s="54"/>
      <c r="F303" s="55"/>
      <c r="G303" s="9"/>
      <c r="H303" s="9"/>
      <c r="I303" s="56"/>
      <c r="J303" s="31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s="33" customFormat="1" ht="18.75">
      <c r="A304" s="7"/>
      <c r="B304" s="9"/>
      <c r="C304" s="9"/>
      <c r="D304" s="53"/>
      <c r="E304" s="54"/>
      <c r="F304" s="55"/>
      <c r="G304" s="9"/>
      <c r="H304" s="9"/>
      <c r="I304" s="56"/>
      <c r="J304" s="31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s="33" customFormat="1" ht="18.75">
      <c r="A305" s="7"/>
      <c r="B305" s="9"/>
      <c r="C305" s="9"/>
      <c r="D305" s="53"/>
      <c r="E305" s="54"/>
      <c r="F305" s="55"/>
      <c r="G305" s="9"/>
      <c r="H305" s="9"/>
      <c r="I305" s="56"/>
      <c r="J305" s="31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s="33" customFormat="1" ht="18.75">
      <c r="A306" s="7"/>
      <c r="B306" s="9"/>
      <c r="C306" s="9"/>
      <c r="D306" s="53"/>
      <c r="E306" s="54"/>
      <c r="F306" s="55"/>
      <c r="G306" s="9"/>
      <c r="H306" s="9"/>
      <c r="I306" s="56"/>
      <c r="J306" s="31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</row>
    <row r="307" spans="1:39" s="33" customFormat="1" ht="18.75">
      <c r="A307" s="7"/>
      <c r="B307" s="9"/>
      <c r="C307" s="9"/>
      <c r="D307" s="53"/>
      <c r="E307" s="54"/>
      <c r="F307" s="55"/>
      <c r="G307" s="9"/>
      <c r="H307" s="9"/>
      <c r="I307" s="56"/>
      <c r="J307" s="31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1:39" s="33" customFormat="1" ht="18.75">
      <c r="A308" s="7"/>
      <c r="B308" s="9"/>
      <c r="C308" s="9"/>
      <c r="D308" s="53"/>
      <c r="E308" s="54"/>
      <c r="F308" s="55"/>
      <c r="G308" s="9"/>
      <c r="H308" s="9"/>
      <c r="I308" s="56"/>
      <c r="J308" s="31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</row>
    <row r="309" spans="1:39" s="33" customFormat="1" ht="18.75">
      <c r="A309" s="7"/>
      <c r="B309" s="9"/>
      <c r="C309" s="9"/>
      <c r="D309" s="53"/>
      <c r="E309" s="54"/>
      <c r="F309" s="55"/>
      <c r="G309" s="9"/>
      <c r="H309" s="9"/>
      <c r="I309" s="56"/>
      <c r="J309" s="31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</row>
    <row r="310" spans="1:39" s="33" customFormat="1" ht="18.75">
      <c r="A310" s="7"/>
      <c r="B310" s="9"/>
      <c r="C310" s="9"/>
      <c r="D310" s="53"/>
      <c r="E310" s="54"/>
      <c r="F310" s="55"/>
      <c r="G310" s="9"/>
      <c r="H310" s="9"/>
      <c r="I310" s="56"/>
      <c r="J310" s="31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</row>
    <row r="311" spans="1:39" s="33" customFormat="1" ht="18.75">
      <c r="A311" s="7"/>
      <c r="B311" s="9"/>
      <c r="C311" s="9"/>
      <c r="D311" s="53"/>
      <c r="E311" s="54"/>
      <c r="F311" s="55"/>
      <c r="G311" s="9"/>
      <c r="H311" s="9"/>
      <c r="I311" s="56"/>
      <c r="J311" s="31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</row>
    <row r="312" spans="1:39" s="33" customFormat="1" ht="18.75">
      <c r="A312" s="7"/>
      <c r="B312" s="9"/>
      <c r="C312" s="9"/>
      <c r="D312" s="53"/>
      <c r="E312" s="54"/>
      <c r="F312" s="55"/>
      <c r="G312" s="9"/>
      <c r="H312" s="9"/>
      <c r="I312" s="56"/>
      <c r="J312" s="31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</row>
    <row r="313" spans="1:39" s="33" customFormat="1" ht="18.75">
      <c r="A313" s="7"/>
      <c r="B313" s="9"/>
      <c r="C313" s="9"/>
      <c r="D313" s="53"/>
      <c r="E313" s="54"/>
      <c r="F313" s="55"/>
      <c r="G313" s="9"/>
      <c r="H313" s="9"/>
      <c r="I313" s="56"/>
      <c r="J313" s="31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</row>
    <row r="314" spans="1:39" s="33" customFormat="1" ht="18.75">
      <c r="A314" s="7"/>
      <c r="B314" s="9"/>
      <c r="C314" s="9"/>
      <c r="D314" s="53"/>
      <c r="E314" s="54"/>
      <c r="F314" s="55"/>
      <c r="G314" s="9"/>
      <c r="H314" s="9"/>
      <c r="I314" s="56"/>
      <c r="J314" s="31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s="33" customFormat="1" ht="18.75">
      <c r="A315" s="7"/>
      <c r="B315" s="9"/>
      <c r="C315" s="9"/>
      <c r="D315" s="53"/>
      <c r="E315" s="54"/>
      <c r="F315" s="55"/>
      <c r="G315" s="9"/>
      <c r="H315" s="9"/>
      <c r="I315" s="56"/>
      <c r="J315" s="31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s="33" customFormat="1" ht="18.75">
      <c r="A316" s="7"/>
      <c r="B316" s="9"/>
      <c r="C316" s="9"/>
      <c r="D316" s="53"/>
      <c r="E316" s="54"/>
      <c r="F316" s="55"/>
      <c r="G316" s="9"/>
      <c r="H316" s="9"/>
      <c r="I316" s="56"/>
      <c r="J316" s="31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s="33" customFormat="1" ht="18.75">
      <c r="A317" s="7"/>
      <c r="B317" s="9"/>
      <c r="C317" s="9"/>
      <c r="D317" s="53"/>
      <c r="E317" s="54"/>
      <c r="F317" s="55"/>
      <c r="G317" s="9"/>
      <c r="H317" s="9"/>
      <c r="I317" s="56"/>
      <c r="J317" s="31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</row>
  </sheetData>
  <sheetProtection/>
  <mergeCells count="73">
    <mergeCell ref="A5:I5"/>
    <mergeCell ref="A6:G6"/>
    <mergeCell ref="A7:G7"/>
    <mergeCell ref="A8:I8"/>
    <mergeCell ref="A1:I1"/>
    <mergeCell ref="A2:I2"/>
    <mergeCell ref="A3:I3"/>
    <mergeCell ref="A4:I4"/>
    <mergeCell ref="E83:F83"/>
    <mergeCell ref="E100:F100"/>
    <mergeCell ref="E102:F102"/>
    <mergeCell ref="E103:F103"/>
    <mergeCell ref="E51:F51"/>
    <mergeCell ref="E57:F57"/>
    <mergeCell ref="E80:F80"/>
    <mergeCell ref="E82:F82"/>
    <mergeCell ref="E117:F117"/>
    <mergeCell ref="E118:F118"/>
    <mergeCell ref="E119:F119"/>
    <mergeCell ref="E131:F131"/>
    <mergeCell ref="E105:F105"/>
    <mergeCell ref="E106:F106"/>
    <mergeCell ref="E107:F107"/>
    <mergeCell ref="E109:F109"/>
    <mergeCell ref="E136:F136"/>
    <mergeCell ref="E137:F137"/>
    <mergeCell ref="E138:F138"/>
    <mergeCell ref="E140:F140"/>
    <mergeCell ref="E132:F132"/>
    <mergeCell ref="E133:F133"/>
    <mergeCell ref="E134:F134"/>
    <mergeCell ref="E135:F135"/>
    <mergeCell ref="E166:F166"/>
    <mergeCell ref="E167:F167"/>
    <mergeCell ref="E170:F170"/>
    <mergeCell ref="E171:F171"/>
    <mergeCell ref="E141:F141"/>
    <mergeCell ref="E162:F162"/>
    <mergeCell ref="E164:F164"/>
    <mergeCell ref="E165:F165"/>
    <mergeCell ref="E181:F181"/>
    <mergeCell ref="E185:F185"/>
    <mergeCell ref="E186:F186"/>
    <mergeCell ref="E187:F187"/>
    <mergeCell ref="E173:F173"/>
    <mergeCell ref="E174:F174"/>
    <mergeCell ref="E175:F175"/>
    <mergeCell ref="E176:F176"/>
    <mergeCell ref="E240:F240"/>
    <mergeCell ref="E241:F241"/>
    <mergeCell ref="E243:F243"/>
    <mergeCell ref="E244:F244"/>
    <mergeCell ref="E207:F207"/>
    <mergeCell ref="E208:F208"/>
    <mergeCell ref="E233:F233"/>
    <mergeCell ref="E234:F234"/>
    <mergeCell ref="E249:F249"/>
    <mergeCell ref="E250:F250"/>
    <mergeCell ref="E259:F259"/>
    <mergeCell ref="E260:F260"/>
    <mergeCell ref="E245:F245"/>
    <mergeCell ref="E246:F246"/>
    <mergeCell ref="E247:F247"/>
    <mergeCell ref="E248:F248"/>
    <mergeCell ref="E286:F286"/>
    <mergeCell ref="E281:F281"/>
    <mergeCell ref="E282:F282"/>
    <mergeCell ref="E283:F283"/>
    <mergeCell ref="E285:F285"/>
    <mergeCell ref="E261:F261"/>
    <mergeCell ref="E263:F263"/>
    <mergeCell ref="E264:F264"/>
    <mergeCell ref="E280:F280"/>
  </mergeCells>
  <hyperlinks>
    <hyperlink ref="A100" r:id="rId1" display="consultantplus://offline/ref=C6EF3AE28B6C46D1117CBBA251A07B11C6C7C5768D6761820E322DA1BBA42282C9440EEF08E6CC43400235U6VEM"/>
    <hyperlink ref="A137" r:id="rId2" display="consultantplus://offline/ref=C6EF3AE28B6C46D1117CBBA251A07B11C6C7C5768D67668B05322DA1BBA42282C9440EEF08E6CC43400635U6VBM"/>
    <hyperlink ref="A80" r:id="rId3" display="consultantplus://offline/ref=C6EF3AE28B6C46D1117CBBA251A07B11C6C7C5768D67618A03322DA1BBA42282C9440EEF08E6CC4340053CU6VAM"/>
  </hyperlinks>
  <printOptions/>
  <pageMargins left="0.7480314960629921" right="0.1968503937007874" top="0.1968503937007874" bottom="0.1968503937007874" header="0.1968503937007874" footer="0.1968503937007874"/>
  <pageSetup horizontalDpi="600" verticalDpi="600" orientation="portrait" paperSize="9" scale="43" r:id="rId4"/>
  <rowBreaks count="1" manualBreakCount="1">
    <brk id="155" max="255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317"/>
  <sheetViews>
    <sheetView zoomScale="79" zoomScaleNormal="79" zoomScalePageLayoutView="0" workbookViewId="0" topLeftCell="A1">
      <selection activeCell="A4" sqref="A4:I4"/>
    </sheetView>
  </sheetViews>
  <sheetFormatPr defaultColWidth="9.140625" defaultRowHeight="15"/>
  <cols>
    <col min="1" max="1" width="90.421875" style="7" customWidth="1"/>
    <col min="2" max="2" width="8.57421875" style="9" customWidth="1"/>
    <col min="3" max="3" width="8.7109375" style="12" customWidth="1"/>
    <col min="4" max="4" width="9.140625" style="13" customWidth="1"/>
    <col min="5" max="5" width="11.00390625" style="5" customWidth="1"/>
    <col min="6" max="6" width="10.28125" style="6" customWidth="1"/>
    <col min="7" max="7" width="8.8515625" style="12" customWidth="1"/>
    <col min="8" max="8" width="14.421875" style="12" hidden="1" customWidth="1"/>
    <col min="9" max="9" width="14.28125" style="14" customWidth="1"/>
    <col min="10" max="10" width="13.57421875" style="57" customWidth="1"/>
    <col min="11" max="11" width="14.421875" style="1" customWidth="1"/>
    <col min="12" max="39" width="9.140625" style="1" customWidth="1"/>
  </cols>
  <sheetData>
    <row r="1" spans="1:9" s="60" customFormat="1" ht="15.75" customHeight="1">
      <c r="A1" s="726" t="s">
        <v>614</v>
      </c>
      <c r="B1" s="726"/>
      <c r="C1" s="726"/>
      <c r="D1" s="726"/>
      <c r="E1" s="726"/>
      <c r="F1" s="726"/>
      <c r="G1" s="726"/>
      <c r="H1" s="726"/>
      <c r="I1" s="726"/>
    </row>
    <row r="2" spans="1:9" s="60" customFormat="1" ht="15.75" customHeight="1">
      <c r="A2" s="726" t="s">
        <v>67</v>
      </c>
      <c r="B2" s="726"/>
      <c r="C2" s="726"/>
      <c r="D2" s="726"/>
      <c r="E2" s="726"/>
      <c r="F2" s="726"/>
      <c r="G2" s="726"/>
      <c r="H2" s="726"/>
      <c r="I2" s="726"/>
    </row>
    <row r="3" spans="1:9" s="60" customFormat="1" ht="15.75" customHeight="1">
      <c r="A3" s="726" t="s">
        <v>664</v>
      </c>
      <c r="B3" s="726"/>
      <c r="C3" s="726"/>
      <c r="D3" s="726"/>
      <c r="E3" s="726"/>
      <c r="F3" s="726"/>
      <c r="G3" s="726"/>
      <c r="H3" s="726"/>
      <c r="I3" s="726"/>
    </row>
    <row r="4" spans="1:9" s="61" customFormat="1" ht="16.5" customHeight="1">
      <c r="A4" s="723" t="s">
        <v>68</v>
      </c>
      <c r="B4" s="723"/>
      <c r="C4" s="723"/>
      <c r="D4" s="723"/>
      <c r="E4" s="723"/>
      <c r="F4" s="723"/>
      <c r="G4" s="723"/>
      <c r="H4" s="723"/>
      <c r="I4" s="723"/>
    </row>
    <row r="5" spans="1:9" s="61" customFormat="1" ht="16.5" customHeight="1">
      <c r="A5" s="723" t="s">
        <v>607</v>
      </c>
      <c r="B5" s="723"/>
      <c r="C5" s="723"/>
      <c r="D5" s="723"/>
      <c r="E5" s="723"/>
      <c r="F5" s="723"/>
      <c r="G5" s="723"/>
      <c r="H5" s="723"/>
      <c r="I5" s="723"/>
    </row>
    <row r="6" spans="1:8" s="61" customFormat="1" ht="1.5" customHeight="1">
      <c r="A6" s="791"/>
      <c r="B6" s="791"/>
      <c r="C6" s="791"/>
      <c r="D6" s="791"/>
      <c r="E6" s="791"/>
      <c r="F6" s="791"/>
      <c r="G6" s="791"/>
      <c r="H6" s="512"/>
    </row>
    <row r="7" spans="1:8" s="61" customFormat="1" ht="16.5" customHeight="1" hidden="1">
      <c r="A7" s="791"/>
      <c r="B7" s="791"/>
      <c r="C7" s="791"/>
      <c r="D7" s="791"/>
      <c r="E7" s="791"/>
      <c r="F7" s="791"/>
      <c r="G7" s="791"/>
      <c r="H7" s="512"/>
    </row>
    <row r="8" spans="1:10" s="61" customFormat="1" ht="45.75" customHeight="1">
      <c r="A8" s="792" t="s">
        <v>613</v>
      </c>
      <c r="B8" s="792"/>
      <c r="C8" s="792"/>
      <c r="D8" s="792"/>
      <c r="E8" s="792"/>
      <c r="F8" s="792"/>
      <c r="G8" s="792"/>
      <c r="H8" s="792"/>
      <c r="I8" s="792"/>
      <c r="J8" s="792"/>
    </row>
    <row r="9" spans="1:9" s="3" customFormat="1" ht="15.75">
      <c r="A9" s="62"/>
      <c r="B9" s="63"/>
      <c r="C9" s="64"/>
      <c r="D9" s="64"/>
      <c r="E9" s="64"/>
      <c r="F9" s="64"/>
      <c r="G9" s="65"/>
      <c r="H9" s="65"/>
      <c r="I9" s="65" t="s">
        <v>227</v>
      </c>
    </row>
    <row r="10" spans="1:39" s="22" customFormat="1" ht="46.5" customHeight="1">
      <c r="A10" s="10" t="s">
        <v>229</v>
      </c>
      <c r="B10" s="11" t="s">
        <v>125</v>
      </c>
      <c r="C10" s="11" t="s">
        <v>122</v>
      </c>
      <c r="D10" s="16" t="s">
        <v>123</v>
      </c>
      <c r="E10" s="17" t="s">
        <v>228</v>
      </c>
      <c r="F10" s="18"/>
      <c r="G10" s="19" t="s">
        <v>124</v>
      </c>
      <c r="H10" s="20" t="s">
        <v>587</v>
      </c>
      <c r="I10" s="20" t="s">
        <v>588</v>
      </c>
      <c r="J10" s="20" t="s">
        <v>589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33" customFormat="1" ht="18.75">
      <c r="A11" s="534" t="s">
        <v>130</v>
      </c>
      <c r="B11" s="88"/>
      <c r="C11" s="89"/>
      <c r="D11" s="90"/>
      <c r="E11" s="16"/>
      <c r="F11" s="19"/>
      <c r="G11" s="91"/>
      <c r="H11" s="92">
        <f>+H12</f>
        <v>3643.915</v>
      </c>
      <c r="I11" s="92">
        <f>+I12</f>
        <v>3224.4719999999998</v>
      </c>
      <c r="J11" s="92">
        <f>+J12</f>
        <v>3233.0150000000003</v>
      </c>
      <c r="K11" s="32">
        <v>3643.915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s="33" customFormat="1" ht="33">
      <c r="A12" s="534" t="s">
        <v>69</v>
      </c>
      <c r="B12" s="93" t="s">
        <v>126</v>
      </c>
      <c r="C12" s="89"/>
      <c r="D12" s="90"/>
      <c r="E12" s="16"/>
      <c r="F12" s="19"/>
      <c r="G12" s="91"/>
      <c r="H12" s="92">
        <f>H13+H66+H73+H90+H135+H217+H224+H251+H271+H280</f>
        <v>3643.915</v>
      </c>
      <c r="I12" s="92">
        <f>I13+I66+I73+I90+I135+I217+I224+I251+I271+I280</f>
        <v>3224.4719999999998</v>
      </c>
      <c r="J12" s="92">
        <f>J13+J66+J73+J90+J135+J217+J224+J251+J271+J280</f>
        <v>3233.0150000000003</v>
      </c>
      <c r="K12" s="468">
        <f>K11-I12</f>
        <v>419.4430000000002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33" customFormat="1" ht="18.75">
      <c r="A13" s="534" t="s">
        <v>131</v>
      </c>
      <c r="B13" s="93" t="s">
        <v>126</v>
      </c>
      <c r="C13" s="89" t="s">
        <v>127</v>
      </c>
      <c r="D13" s="90"/>
      <c r="E13" s="16"/>
      <c r="F13" s="19"/>
      <c r="G13" s="91"/>
      <c r="H13" s="92">
        <f>H14+H19+H26+H32+H37+H42+H62</f>
        <v>1848.6</v>
      </c>
      <c r="I13" s="92">
        <f>I14+I19+I26+I32+I37+I42+I62</f>
        <v>1748.6</v>
      </c>
      <c r="J13" s="92">
        <f>J14+J19+J26+J32+J37+J42+J62</f>
        <v>1748.6000000000001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33" customFormat="1" ht="33">
      <c r="A14" s="535" t="s">
        <v>132</v>
      </c>
      <c r="B14" s="93" t="s">
        <v>126</v>
      </c>
      <c r="C14" s="89" t="s">
        <v>127</v>
      </c>
      <c r="D14" s="90" t="s">
        <v>128</v>
      </c>
      <c r="E14" s="16"/>
      <c r="F14" s="19"/>
      <c r="G14" s="91"/>
      <c r="H14" s="92">
        <f aca="true" t="shared" si="0" ref="H14:J17">+H15</f>
        <v>390</v>
      </c>
      <c r="I14" s="92">
        <f t="shared" si="0"/>
        <v>390</v>
      </c>
      <c r="J14" s="92">
        <f t="shared" si="0"/>
        <v>390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s="35" customFormat="1" ht="18.75">
      <c r="A15" s="536" t="s">
        <v>253</v>
      </c>
      <c r="B15" s="96" t="s">
        <v>126</v>
      </c>
      <c r="C15" s="97" t="s">
        <v>127</v>
      </c>
      <c r="D15" s="98" t="s">
        <v>128</v>
      </c>
      <c r="E15" s="99" t="s">
        <v>348</v>
      </c>
      <c r="F15" s="100" t="s">
        <v>349</v>
      </c>
      <c r="G15" s="101"/>
      <c r="H15" s="102">
        <f t="shared" si="0"/>
        <v>390</v>
      </c>
      <c r="I15" s="102">
        <f t="shared" si="0"/>
        <v>390</v>
      </c>
      <c r="J15" s="102">
        <f t="shared" si="0"/>
        <v>390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s="37" customFormat="1" ht="19.5">
      <c r="A16" s="537" t="s">
        <v>254</v>
      </c>
      <c r="B16" s="104" t="s">
        <v>126</v>
      </c>
      <c r="C16" s="105" t="s">
        <v>127</v>
      </c>
      <c r="D16" s="106" t="s">
        <v>128</v>
      </c>
      <c r="E16" s="107" t="s">
        <v>350</v>
      </c>
      <c r="F16" s="2" t="s">
        <v>349</v>
      </c>
      <c r="G16" s="108"/>
      <c r="H16" s="109">
        <f t="shared" si="0"/>
        <v>390</v>
      </c>
      <c r="I16" s="109">
        <f t="shared" si="0"/>
        <v>390</v>
      </c>
      <c r="J16" s="109">
        <f t="shared" si="0"/>
        <v>390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s="37" customFormat="1" ht="33">
      <c r="A17" s="537" t="s">
        <v>232</v>
      </c>
      <c r="B17" s="104" t="s">
        <v>126</v>
      </c>
      <c r="C17" s="105" t="s">
        <v>127</v>
      </c>
      <c r="D17" s="106" t="s">
        <v>128</v>
      </c>
      <c r="E17" s="107" t="s">
        <v>350</v>
      </c>
      <c r="F17" s="2" t="s">
        <v>351</v>
      </c>
      <c r="G17" s="108"/>
      <c r="H17" s="109">
        <f t="shared" si="0"/>
        <v>390</v>
      </c>
      <c r="I17" s="109">
        <f t="shared" si="0"/>
        <v>390</v>
      </c>
      <c r="J17" s="109">
        <f t="shared" si="0"/>
        <v>390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s="37" customFormat="1" ht="54" customHeight="1">
      <c r="A18" s="538" t="s">
        <v>134</v>
      </c>
      <c r="B18" s="88" t="s">
        <v>126</v>
      </c>
      <c r="C18" s="88" t="s">
        <v>127</v>
      </c>
      <c r="D18" s="111" t="s">
        <v>128</v>
      </c>
      <c r="E18" s="107" t="s">
        <v>350</v>
      </c>
      <c r="F18" s="2" t="s">
        <v>351</v>
      </c>
      <c r="G18" s="108" t="s">
        <v>129</v>
      </c>
      <c r="H18" s="109">
        <v>390</v>
      </c>
      <c r="I18" s="109">
        <v>390</v>
      </c>
      <c r="J18" s="109">
        <v>390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s="37" customFormat="1" ht="49.5">
      <c r="A19" s="535" t="s">
        <v>144</v>
      </c>
      <c r="B19" s="93" t="s">
        <v>126</v>
      </c>
      <c r="C19" s="89" t="s">
        <v>127</v>
      </c>
      <c r="D19" s="89" t="s">
        <v>133</v>
      </c>
      <c r="E19" s="90"/>
      <c r="F19" s="91"/>
      <c r="G19" s="89"/>
      <c r="H19" s="92">
        <f aca="true" t="shared" si="1" ref="H19:J21">+H20</f>
        <v>1304.6</v>
      </c>
      <c r="I19" s="92">
        <f t="shared" si="1"/>
        <v>1204.6</v>
      </c>
      <c r="J19" s="92">
        <f t="shared" si="1"/>
        <v>1204.6000000000001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s="37" customFormat="1" ht="19.5">
      <c r="A20" s="536" t="s">
        <v>255</v>
      </c>
      <c r="B20" s="96" t="s">
        <v>126</v>
      </c>
      <c r="C20" s="97" t="s">
        <v>127</v>
      </c>
      <c r="D20" s="98" t="s">
        <v>133</v>
      </c>
      <c r="E20" s="112" t="s">
        <v>352</v>
      </c>
      <c r="F20" s="113" t="s">
        <v>349</v>
      </c>
      <c r="G20" s="101"/>
      <c r="H20" s="102">
        <f t="shared" si="1"/>
        <v>1304.6</v>
      </c>
      <c r="I20" s="102">
        <f t="shared" si="1"/>
        <v>1204.6</v>
      </c>
      <c r="J20" s="102">
        <f t="shared" si="1"/>
        <v>1204.6000000000001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s="37" customFormat="1" ht="19.5">
      <c r="A21" s="537" t="s">
        <v>256</v>
      </c>
      <c r="B21" s="104" t="s">
        <v>126</v>
      </c>
      <c r="C21" s="105" t="s">
        <v>127</v>
      </c>
      <c r="D21" s="106" t="s">
        <v>133</v>
      </c>
      <c r="E21" s="107" t="s">
        <v>353</v>
      </c>
      <c r="F21" s="2" t="s">
        <v>349</v>
      </c>
      <c r="G21" s="108"/>
      <c r="H21" s="109">
        <f t="shared" si="1"/>
        <v>1304.6</v>
      </c>
      <c r="I21" s="109">
        <f t="shared" si="1"/>
        <v>1204.6</v>
      </c>
      <c r="J21" s="109">
        <f t="shared" si="1"/>
        <v>1204.6000000000001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10" s="36" customFormat="1" ht="33">
      <c r="A22" s="537" t="s">
        <v>232</v>
      </c>
      <c r="B22" s="104" t="s">
        <v>126</v>
      </c>
      <c r="C22" s="105" t="s">
        <v>127</v>
      </c>
      <c r="D22" s="106" t="s">
        <v>133</v>
      </c>
      <c r="E22" s="107" t="s">
        <v>353</v>
      </c>
      <c r="F22" s="2" t="s">
        <v>351</v>
      </c>
      <c r="G22" s="108"/>
      <c r="H22" s="109">
        <f>SUM(H23:H25)</f>
        <v>1304.6</v>
      </c>
      <c r="I22" s="109">
        <f>SUM(I23:I25)</f>
        <v>1204.6</v>
      </c>
      <c r="J22" s="109">
        <f>SUM(J23:J25)</f>
        <v>1204.6000000000001</v>
      </c>
    </row>
    <row r="23" spans="1:10" s="36" customFormat="1" ht="57.75" customHeight="1">
      <c r="A23" s="538" t="s">
        <v>134</v>
      </c>
      <c r="B23" s="88" t="s">
        <v>126</v>
      </c>
      <c r="C23" s="88" t="s">
        <v>127</v>
      </c>
      <c r="D23" s="111" t="s">
        <v>133</v>
      </c>
      <c r="E23" s="107" t="s">
        <v>353</v>
      </c>
      <c r="F23" s="2" t="s">
        <v>351</v>
      </c>
      <c r="G23" s="108" t="s">
        <v>129</v>
      </c>
      <c r="H23" s="109">
        <f>1265-100</f>
        <v>1165</v>
      </c>
      <c r="I23" s="109">
        <f>1265-100-100</f>
        <v>1065</v>
      </c>
      <c r="J23" s="109">
        <f>1265-100-100+5.9</f>
        <v>1070.9</v>
      </c>
    </row>
    <row r="24" spans="1:11" s="36" customFormat="1" ht="33">
      <c r="A24" s="539" t="s">
        <v>354</v>
      </c>
      <c r="B24" s="88" t="s">
        <v>126</v>
      </c>
      <c r="C24" s="88" t="s">
        <v>127</v>
      </c>
      <c r="D24" s="111" t="s">
        <v>133</v>
      </c>
      <c r="E24" s="107" t="s">
        <v>353</v>
      </c>
      <c r="F24" s="2" t="s">
        <v>351</v>
      </c>
      <c r="G24" s="108" t="s">
        <v>136</v>
      </c>
      <c r="H24" s="109">
        <f>30+29+10+2+78+3.3+10+47.3-100</f>
        <v>109.60000000000002</v>
      </c>
      <c r="I24" s="109">
        <f>30+29+10+2+78+3.3+10+47.3-100</f>
        <v>109.60000000000002</v>
      </c>
      <c r="J24" s="109">
        <f>30+29+10+2+78+3.3+10+47.3-100-5.9</f>
        <v>103.70000000000002</v>
      </c>
      <c r="K24" s="36">
        <v>1894.6</v>
      </c>
    </row>
    <row r="25" spans="1:11" s="36" customFormat="1" ht="18.75" customHeight="1">
      <c r="A25" s="540" t="s">
        <v>137</v>
      </c>
      <c r="B25" s="88" t="s">
        <v>126</v>
      </c>
      <c r="C25" s="88" t="s">
        <v>127</v>
      </c>
      <c r="D25" s="111" t="s">
        <v>133</v>
      </c>
      <c r="E25" s="107" t="s">
        <v>353</v>
      </c>
      <c r="F25" s="2" t="s">
        <v>351</v>
      </c>
      <c r="G25" s="108" t="s">
        <v>138</v>
      </c>
      <c r="H25" s="109">
        <v>30</v>
      </c>
      <c r="I25" s="109">
        <v>30</v>
      </c>
      <c r="J25" s="109">
        <v>30</v>
      </c>
      <c r="K25" s="520">
        <f>I14+I19</f>
        <v>1594.6</v>
      </c>
    </row>
    <row r="26" spans="1:10" s="36" customFormat="1" ht="33" hidden="1">
      <c r="A26" s="541" t="s">
        <v>145</v>
      </c>
      <c r="B26" s="93" t="s">
        <v>126</v>
      </c>
      <c r="C26" s="93" t="s">
        <v>127</v>
      </c>
      <c r="D26" s="116" t="s">
        <v>139</v>
      </c>
      <c r="E26" s="116"/>
      <c r="F26" s="117"/>
      <c r="G26" s="118"/>
      <c r="H26" s="119">
        <f>+H27</f>
        <v>0</v>
      </c>
      <c r="I26" s="119">
        <f>+I27</f>
        <v>0</v>
      </c>
      <c r="J26" s="119">
        <f>+J27</f>
        <v>0</v>
      </c>
    </row>
    <row r="27" spans="1:39" s="37" customFormat="1" ht="33" hidden="1">
      <c r="A27" s="536" t="s">
        <v>257</v>
      </c>
      <c r="B27" s="96" t="s">
        <v>126</v>
      </c>
      <c r="C27" s="97" t="s">
        <v>127</v>
      </c>
      <c r="D27" s="98" t="s">
        <v>139</v>
      </c>
      <c r="E27" s="112" t="s">
        <v>357</v>
      </c>
      <c r="F27" s="113" t="s">
        <v>349</v>
      </c>
      <c r="G27" s="101"/>
      <c r="H27" s="102">
        <f>H28</f>
        <v>0</v>
      </c>
      <c r="I27" s="102">
        <f>I28</f>
        <v>0</v>
      </c>
      <c r="J27" s="102">
        <f>J28</f>
        <v>0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s="37" customFormat="1" ht="19.5" hidden="1">
      <c r="A28" s="537" t="s">
        <v>259</v>
      </c>
      <c r="B28" s="104" t="s">
        <v>126</v>
      </c>
      <c r="C28" s="105" t="s">
        <v>127</v>
      </c>
      <c r="D28" s="106" t="s">
        <v>139</v>
      </c>
      <c r="E28" s="107" t="s">
        <v>358</v>
      </c>
      <c r="F28" s="2" t="s">
        <v>349</v>
      </c>
      <c r="G28" s="108"/>
      <c r="H28" s="109">
        <f>+H29</f>
        <v>0</v>
      </c>
      <c r="I28" s="109">
        <f>+I29</f>
        <v>0</v>
      </c>
      <c r="J28" s="109">
        <f>+J29</f>
        <v>0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10" s="36" customFormat="1" ht="33" hidden="1">
      <c r="A29" s="542" t="s">
        <v>261</v>
      </c>
      <c r="B29" s="104" t="s">
        <v>126</v>
      </c>
      <c r="C29" s="105" t="s">
        <v>127</v>
      </c>
      <c r="D29" s="106" t="s">
        <v>139</v>
      </c>
      <c r="E29" s="107" t="s">
        <v>258</v>
      </c>
      <c r="F29" s="2" t="s">
        <v>260</v>
      </c>
      <c r="G29" s="108"/>
      <c r="H29" s="109">
        <f>SUM(H30:H31)</f>
        <v>0</v>
      </c>
      <c r="I29" s="109">
        <f>SUM(I30:I31)</f>
        <v>0</v>
      </c>
      <c r="J29" s="109">
        <f>SUM(J30:J31)</f>
        <v>0</v>
      </c>
    </row>
    <row r="30" spans="1:14" s="36" customFormat="1" ht="27.75" customHeight="1" hidden="1">
      <c r="A30" s="538" t="s">
        <v>140</v>
      </c>
      <c r="B30" s="88" t="s">
        <v>126</v>
      </c>
      <c r="C30" s="88" t="s">
        <v>127</v>
      </c>
      <c r="D30" s="111" t="s">
        <v>139</v>
      </c>
      <c r="E30" s="107" t="s">
        <v>258</v>
      </c>
      <c r="F30" s="2" t="s">
        <v>260</v>
      </c>
      <c r="G30" s="108" t="s">
        <v>141</v>
      </c>
      <c r="H30" s="109"/>
      <c r="I30" s="109"/>
      <c r="J30" s="109"/>
      <c r="K30" s="266"/>
      <c r="L30" s="266"/>
      <c r="M30" s="266"/>
      <c r="N30" s="266"/>
    </row>
    <row r="31" spans="1:10" s="36" customFormat="1" ht="19.5" hidden="1">
      <c r="A31" s="540"/>
      <c r="B31" s="88"/>
      <c r="C31" s="88"/>
      <c r="D31" s="111"/>
      <c r="E31" s="107"/>
      <c r="F31" s="2"/>
      <c r="G31" s="108" t="s">
        <v>314</v>
      </c>
      <c r="H31" s="109"/>
      <c r="I31" s="109"/>
      <c r="J31" s="109"/>
    </row>
    <row r="32" spans="1:10" s="32" customFormat="1" ht="1.5" customHeight="1" hidden="1">
      <c r="A32" s="543" t="s">
        <v>142</v>
      </c>
      <c r="B32" s="93" t="s">
        <v>126</v>
      </c>
      <c r="C32" s="91" t="s">
        <v>127</v>
      </c>
      <c r="D32" s="89" t="s">
        <v>143</v>
      </c>
      <c r="E32" s="16"/>
      <c r="F32" s="19"/>
      <c r="G32" s="123"/>
      <c r="H32" s="92">
        <f aca="true" t="shared" si="2" ref="H32:J33">H33</f>
        <v>0</v>
      </c>
      <c r="I32" s="92">
        <f t="shared" si="2"/>
        <v>0</v>
      </c>
      <c r="J32" s="92">
        <f t="shared" si="2"/>
        <v>0</v>
      </c>
    </row>
    <row r="33" spans="1:10" s="32" customFormat="1" ht="18.75" hidden="1">
      <c r="A33" s="544" t="s">
        <v>265</v>
      </c>
      <c r="B33" s="96" t="s">
        <v>126</v>
      </c>
      <c r="C33" s="125" t="s">
        <v>127</v>
      </c>
      <c r="D33" s="126" t="s">
        <v>143</v>
      </c>
      <c r="E33" s="127" t="s">
        <v>359</v>
      </c>
      <c r="F33" s="128" t="s">
        <v>349</v>
      </c>
      <c r="G33" s="129"/>
      <c r="H33" s="92">
        <f t="shared" si="2"/>
        <v>0</v>
      </c>
      <c r="I33" s="92">
        <f t="shared" si="2"/>
        <v>0</v>
      </c>
      <c r="J33" s="92">
        <f t="shared" si="2"/>
        <v>0</v>
      </c>
    </row>
    <row r="34" spans="1:39" s="37" customFormat="1" ht="19.5" hidden="1">
      <c r="A34" s="537" t="s">
        <v>269</v>
      </c>
      <c r="B34" s="104" t="s">
        <v>126</v>
      </c>
      <c r="C34" s="105" t="s">
        <v>127</v>
      </c>
      <c r="D34" s="106" t="s">
        <v>143</v>
      </c>
      <c r="E34" s="130" t="s">
        <v>360</v>
      </c>
      <c r="F34" s="131" t="s">
        <v>349</v>
      </c>
      <c r="G34" s="108"/>
      <c r="H34" s="109">
        <f aca="true" t="shared" si="3" ref="H34:J35">+H35</f>
        <v>0</v>
      </c>
      <c r="I34" s="109">
        <f t="shared" si="3"/>
        <v>0</v>
      </c>
      <c r="J34" s="109">
        <f t="shared" si="3"/>
        <v>0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s="37" customFormat="1" ht="19.5" hidden="1">
      <c r="A35" s="537" t="s">
        <v>270</v>
      </c>
      <c r="B35" s="104" t="s">
        <v>126</v>
      </c>
      <c r="C35" s="105" t="s">
        <v>127</v>
      </c>
      <c r="D35" s="106" t="s">
        <v>143</v>
      </c>
      <c r="E35" s="130" t="s">
        <v>360</v>
      </c>
      <c r="F35" s="131" t="s">
        <v>361</v>
      </c>
      <c r="G35" s="108"/>
      <c r="H35" s="109">
        <f t="shared" si="3"/>
        <v>0</v>
      </c>
      <c r="I35" s="109">
        <f t="shared" si="3"/>
        <v>0</v>
      </c>
      <c r="J35" s="109">
        <f t="shared" si="3"/>
        <v>0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10" s="32" customFormat="1" ht="18" customHeight="1" hidden="1">
      <c r="A36" s="539" t="s">
        <v>354</v>
      </c>
      <c r="B36" s="88" t="s">
        <v>126</v>
      </c>
      <c r="C36" s="88" t="s">
        <v>127</v>
      </c>
      <c r="D36" s="88" t="s">
        <v>143</v>
      </c>
      <c r="E36" s="130" t="s">
        <v>360</v>
      </c>
      <c r="F36" s="131" t="s">
        <v>361</v>
      </c>
      <c r="G36" s="88" t="s">
        <v>136</v>
      </c>
      <c r="H36" s="121"/>
      <c r="I36" s="121"/>
      <c r="J36" s="121"/>
    </row>
    <row r="37" spans="1:10" s="29" customFormat="1" ht="20.25" customHeight="1" hidden="1">
      <c r="A37" s="541" t="s">
        <v>273</v>
      </c>
      <c r="B37" s="93" t="s">
        <v>126</v>
      </c>
      <c r="C37" s="93" t="s">
        <v>127</v>
      </c>
      <c r="D37" s="132">
        <v>11</v>
      </c>
      <c r="E37" s="16"/>
      <c r="F37" s="19"/>
      <c r="G37" s="88"/>
      <c r="H37" s="92">
        <f aca="true" t="shared" si="4" ref="H37:J40">H38</f>
        <v>0</v>
      </c>
      <c r="I37" s="92">
        <f t="shared" si="4"/>
        <v>0</v>
      </c>
      <c r="J37" s="92">
        <f t="shared" si="4"/>
        <v>0</v>
      </c>
    </row>
    <row r="38" spans="1:10" s="29" customFormat="1" ht="20.25" customHeight="1" hidden="1">
      <c r="A38" s="538" t="s">
        <v>193</v>
      </c>
      <c r="B38" s="96" t="s">
        <v>126</v>
      </c>
      <c r="C38" s="88" t="s">
        <v>127</v>
      </c>
      <c r="D38" s="133">
        <v>11</v>
      </c>
      <c r="E38" s="134" t="s">
        <v>271</v>
      </c>
      <c r="F38" s="135" t="s">
        <v>230</v>
      </c>
      <c r="G38" s="136"/>
      <c r="H38" s="137">
        <f t="shared" si="4"/>
        <v>0</v>
      </c>
      <c r="I38" s="137">
        <f t="shared" si="4"/>
        <v>0</v>
      </c>
      <c r="J38" s="137">
        <f t="shared" si="4"/>
        <v>0</v>
      </c>
    </row>
    <row r="39" spans="1:10" s="29" customFormat="1" ht="20.25" customHeight="1" hidden="1">
      <c r="A39" s="538" t="s">
        <v>194</v>
      </c>
      <c r="B39" s="104" t="s">
        <v>126</v>
      </c>
      <c r="C39" s="88" t="s">
        <v>127</v>
      </c>
      <c r="D39" s="133">
        <v>11</v>
      </c>
      <c r="E39" s="134" t="s">
        <v>272</v>
      </c>
      <c r="F39" s="138" t="s">
        <v>230</v>
      </c>
      <c r="G39" s="136"/>
      <c r="H39" s="137">
        <f t="shared" si="4"/>
        <v>0</v>
      </c>
      <c r="I39" s="137">
        <f t="shared" si="4"/>
        <v>0</v>
      </c>
      <c r="J39" s="137">
        <f t="shared" si="4"/>
        <v>0</v>
      </c>
    </row>
    <row r="40" spans="1:10" s="29" customFormat="1" ht="18.75" hidden="1">
      <c r="A40" s="540" t="s">
        <v>274</v>
      </c>
      <c r="B40" s="104" t="s">
        <v>126</v>
      </c>
      <c r="C40" s="88" t="s">
        <v>127</v>
      </c>
      <c r="D40" s="133">
        <v>11</v>
      </c>
      <c r="E40" s="139" t="s">
        <v>272</v>
      </c>
      <c r="F40" s="140">
        <v>1403</v>
      </c>
      <c r="G40" s="136"/>
      <c r="H40" s="137">
        <f t="shared" si="4"/>
        <v>0</v>
      </c>
      <c r="I40" s="137">
        <f t="shared" si="4"/>
        <v>0</v>
      </c>
      <c r="J40" s="137">
        <f t="shared" si="4"/>
        <v>0</v>
      </c>
    </row>
    <row r="41" spans="1:10" s="29" customFormat="1" ht="20.25" customHeight="1" hidden="1">
      <c r="A41" s="540" t="s">
        <v>137</v>
      </c>
      <c r="B41" s="88" t="s">
        <v>126</v>
      </c>
      <c r="C41" s="88" t="s">
        <v>127</v>
      </c>
      <c r="D41" s="141">
        <v>11</v>
      </c>
      <c r="E41" s="134" t="s">
        <v>272</v>
      </c>
      <c r="F41" s="142">
        <v>1403</v>
      </c>
      <c r="G41" s="88" t="s">
        <v>138</v>
      </c>
      <c r="H41" s="43"/>
      <c r="I41" s="43"/>
      <c r="J41" s="43"/>
    </row>
    <row r="42" spans="1:11" s="29" customFormat="1" ht="18.75">
      <c r="A42" s="535" t="s">
        <v>195</v>
      </c>
      <c r="B42" s="93" t="s">
        <v>126</v>
      </c>
      <c r="C42" s="89" t="s">
        <v>127</v>
      </c>
      <c r="D42" s="90" t="s">
        <v>196</v>
      </c>
      <c r="E42" s="143"/>
      <c r="F42" s="18"/>
      <c r="G42" s="91"/>
      <c r="H42" s="92">
        <f>H43+H47+H53+H58</f>
        <v>154</v>
      </c>
      <c r="I42" s="92">
        <f>I43+I47+I53+I58</f>
        <v>154</v>
      </c>
      <c r="J42" s="92">
        <f>J43+J47+J53+J58</f>
        <v>154</v>
      </c>
      <c r="K42" s="521">
        <f>K24-K25</f>
        <v>300</v>
      </c>
    </row>
    <row r="43" spans="1:10" s="39" customFormat="1" ht="18.75" hidden="1">
      <c r="A43" s="541"/>
      <c r="B43" s="96"/>
      <c r="C43" s="93"/>
      <c r="D43" s="116"/>
      <c r="E43" s="144"/>
      <c r="F43" s="145"/>
      <c r="G43" s="118"/>
      <c r="H43" s="92"/>
      <c r="I43" s="92"/>
      <c r="J43" s="92"/>
    </row>
    <row r="44" spans="1:10" s="39" customFormat="1" ht="18.75" hidden="1">
      <c r="A44" s="538"/>
      <c r="B44" s="104"/>
      <c r="C44" s="88"/>
      <c r="D44" s="111"/>
      <c r="E44" s="134"/>
      <c r="F44" s="138"/>
      <c r="G44" s="146"/>
      <c r="H44" s="147"/>
      <c r="I44" s="147"/>
      <c r="J44" s="147"/>
    </row>
    <row r="45" spans="1:10" s="29" customFormat="1" ht="18.75" hidden="1">
      <c r="A45" s="545"/>
      <c r="B45" s="104"/>
      <c r="C45" s="149"/>
      <c r="D45" s="150"/>
      <c r="E45" s="139"/>
      <c r="F45" s="140"/>
      <c r="G45" s="146"/>
      <c r="H45" s="147"/>
      <c r="I45" s="147"/>
      <c r="J45" s="147"/>
    </row>
    <row r="46" spans="1:10" s="29" customFormat="1" ht="18.75" hidden="1">
      <c r="A46" s="546"/>
      <c r="B46" s="88"/>
      <c r="C46" s="152"/>
      <c r="D46" s="152"/>
      <c r="E46" s="134"/>
      <c r="F46" s="142"/>
      <c r="G46" s="152"/>
      <c r="H46" s="43"/>
      <c r="I46" s="43"/>
      <c r="J46" s="43"/>
    </row>
    <row r="47" spans="1:10" s="39" customFormat="1" ht="49.5">
      <c r="A47" s="541" t="s">
        <v>538</v>
      </c>
      <c r="B47" s="96" t="s">
        <v>126</v>
      </c>
      <c r="C47" s="93" t="s">
        <v>127</v>
      </c>
      <c r="D47" s="116" t="s">
        <v>196</v>
      </c>
      <c r="E47" s="144" t="s">
        <v>368</v>
      </c>
      <c r="F47" s="145" t="s">
        <v>349</v>
      </c>
      <c r="G47" s="118"/>
      <c r="H47" s="92">
        <f>+H48</f>
        <v>52</v>
      </c>
      <c r="I47" s="92">
        <f>+I48</f>
        <v>52</v>
      </c>
      <c r="J47" s="92">
        <f>+J48</f>
        <v>52</v>
      </c>
    </row>
    <row r="48" spans="1:10" s="39" customFormat="1" ht="66.75" customHeight="1">
      <c r="A48" s="538" t="s">
        <v>80</v>
      </c>
      <c r="B48" s="104" t="s">
        <v>126</v>
      </c>
      <c r="C48" s="88" t="s">
        <v>127</v>
      </c>
      <c r="D48" s="111" t="s">
        <v>196</v>
      </c>
      <c r="E48" s="153" t="s">
        <v>369</v>
      </c>
      <c r="F48" s="154" t="s">
        <v>349</v>
      </c>
      <c r="G48" s="136"/>
      <c r="H48" s="137">
        <f>+H50</f>
        <v>52</v>
      </c>
      <c r="I48" s="137">
        <f>+I50</f>
        <v>52</v>
      </c>
      <c r="J48" s="137">
        <f>+J50</f>
        <v>52</v>
      </c>
    </row>
    <row r="49" spans="1:10" s="39" customFormat="1" ht="49.5" customHeight="1">
      <c r="A49" s="547" t="s">
        <v>539</v>
      </c>
      <c r="B49" s="104" t="s">
        <v>126</v>
      </c>
      <c r="C49" s="88" t="s">
        <v>127</v>
      </c>
      <c r="D49" s="111" t="s">
        <v>196</v>
      </c>
      <c r="E49" s="139" t="s">
        <v>146</v>
      </c>
      <c r="F49" s="166" t="s">
        <v>349</v>
      </c>
      <c r="G49" s="136"/>
      <c r="H49" s="137">
        <f>H50</f>
        <v>52</v>
      </c>
      <c r="I49" s="137">
        <f>I50</f>
        <v>52</v>
      </c>
      <c r="J49" s="137">
        <f>J50</f>
        <v>52</v>
      </c>
    </row>
    <row r="50" spans="1:250" s="36" customFormat="1" ht="19.5">
      <c r="A50" s="616" t="s">
        <v>240</v>
      </c>
      <c r="B50" s="104" t="s">
        <v>126</v>
      </c>
      <c r="C50" s="105" t="s">
        <v>127</v>
      </c>
      <c r="D50" s="106" t="s">
        <v>196</v>
      </c>
      <c r="E50" s="130" t="s">
        <v>146</v>
      </c>
      <c r="F50" s="131" t="s">
        <v>147</v>
      </c>
      <c r="G50" s="155"/>
      <c r="H50" s="156">
        <f>H51+H52</f>
        <v>52</v>
      </c>
      <c r="I50" s="156">
        <f>I51+I52</f>
        <v>52</v>
      </c>
      <c r="J50" s="156">
        <f>J51+J52</f>
        <v>52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</row>
    <row r="51" spans="1:250" s="36" customFormat="1" ht="54.75" customHeight="1">
      <c r="A51" s="549" t="s">
        <v>134</v>
      </c>
      <c r="B51" s="268" t="s">
        <v>126</v>
      </c>
      <c r="C51" s="269" t="s">
        <v>127</v>
      </c>
      <c r="D51" s="270" t="s">
        <v>196</v>
      </c>
      <c r="E51" s="784" t="s">
        <v>148</v>
      </c>
      <c r="F51" s="785"/>
      <c r="G51" s="272" t="s">
        <v>129</v>
      </c>
      <c r="H51" s="271">
        <v>2</v>
      </c>
      <c r="I51" s="271">
        <v>2</v>
      </c>
      <c r="J51" s="271">
        <v>2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</row>
    <row r="52" spans="1:250" s="36" customFormat="1" ht="33">
      <c r="A52" s="550" t="s">
        <v>354</v>
      </c>
      <c r="B52" s="88" t="s">
        <v>126</v>
      </c>
      <c r="C52" s="88" t="s">
        <v>127</v>
      </c>
      <c r="D52" s="88" t="s">
        <v>196</v>
      </c>
      <c r="E52" s="130" t="s">
        <v>146</v>
      </c>
      <c r="F52" s="131" t="s">
        <v>147</v>
      </c>
      <c r="G52" s="88" t="s">
        <v>136</v>
      </c>
      <c r="H52" s="43">
        <v>50</v>
      </c>
      <c r="I52" s="43">
        <v>50</v>
      </c>
      <c r="J52" s="43">
        <v>50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</row>
    <row r="53" spans="1:10" s="39" customFormat="1" ht="33">
      <c r="A53" s="551" t="s">
        <v>262</v>
      </c>
      <c r="B53" s="96" t="s">
        <v>126</v>
      </c>
      <c r="C53" s="125" t="s">
        <v>127</v>
      </c>
      <c r="D53" s="158">
        <v>13</v>
      </c>
      <c r="E53" s="159" t="s">
        <v>362</v>
      </c>
      <c r="F53" s="160" t="s">
        <v>349</v>
      </c>
      <c r="G53" s="161"/>
      <c r="H53" s="162">
        <f>+H54</f>
        <v>100</v>
      </c>
      <c r="I53" s="162">
        <f>+I54</f>
        <v>100</v>
      </c>
      <c r="J53" s="162">
        <f>+J54</f>
        <v>100</v>
      </c>
    </row>
    <row r="54" spans="1:10" s="29" customFormat="1" ht="18.75">
      <c r="A54" s="538" t="s">
        <v>263</v>
      </c>
      <c r="B54" s="104" t="s">
        <v>126</v>
      </c>
      <c r="C54" s="163" t="s">
        <v>127</v>
      </c>
      <c r="D54" s="164">
        <v>13</v>
      </c>
      <c r="E54" s="165" t="s">
        <v>363</v>
      </c>
      <c r="F54" s="166" t="s">
        <v>349</v>
      </c>
      <c r="G54" s="167"/>
      <c r="H54" s="137">
        <f>H55</f>
        <v>100</v>
      </c>
      <c r="I54" s="137">
        <f>I55</f>
        <v>100</v>
      </c>
      <c r="J54" s="137">
        <f>J55</f>
        <v>100</v>
      </c>
    </row>
    <row r="55" spans="1:10" s="29" customFormat="1" ht="18.75">
      <c r="A55" s="540" t="s">
        <v>264</v>
      </c>
      <c r="B55" s="104" t="s">
        <v>126</v>
      </c>
      <c r="C55" s="168" t="s">
        <v>127</v>
      </c>
      <c r="D55" s="164">
        <v>13</v>
      </c>
      <c r="E55" s="165" t="s">
        <v>363</v>
      </c>
      <c r="F55" s="166" t="s">
        <v>364</v>
      </c>
      <c r="G55" s="167"/>
      <c r="H55" s="137">
        <f>H56+H57</f>
        <v>100</v>
      </c>
      <c r="I55" s="137">
        <f>I56+I57</f>
        <v>100</v>
      </c>
      <c r="J55" s="137">
        <f>J56+J57</f>
        <v>100</v>
      </c>
    </row>
    <row r="56" spans="1:10" s="29" customFormat="1" ht="33">
      <c r="A56" s="539" t="s">
        <v>354</v>
      </c>
      <c r="B56" s="88" t="s">
        <v>126</v>
      </c>
      <c r="C56" s="435" t="s">
        <v>127</v>
      </c>
      <c r="D56" s="436">
        <v>13</v>
      </c>
      <c r="E56" s="170" t="s">
        <v>363</v>
      </c>
      <c r="F56" s="135" t="s">
        <v>364</v>
      </c>
      <c r="G56" s="437" t="s">
        <v>136</v>
      </c>
      <c r="H56" s="171">
        <f>25+10+10-20</f>
        <v>25</v>
      </c>
      <c r="I56" s="171">
        <f>25+10+10-20</f>
        <v>25</v>
      </c>
      <c r="J56" s="171">
        <f>25+10+10-20</f>
        <v>25</v>
      </c>
    </row>
    <row r="57" spans="1:10" s="29" customFormat="1" ht="18.75">
      <c r="A57" s="552" t="s">
        <v>137</v>
      </c>
      <c r="B57" s="274" t="s">
        <v>126</v>
      </c>
      <c r="C57" s="275" t="s">
        <v>127</v>
      </c>
      <c r="D57" s="276">
        <v>13</v>
      </c>
      <c r="E57" s="786" t="s">
        <v>365</v>
      </c>
      <c r="F57" s="787"/>
      <c r="G57" s="277" t="s">
        <v>138</v>
      </c>
      <c r="H57" s="278">
        <f>35+230+10-200</f>
        <v>75</v>
      </c>
      <c r="I57" s="278">
        <f>35+230+10-200</f>
        <v>75</v>
      </c>
      <c r="J57" s="278">
        <f>35+230+10-200</f>
        <v>75</v>
      </c>
    </row>
    <row r="58" spans="1:10" s="29" customFormat="1" ht="18.75">
      <c r="A58" s="553" t="s">
        <v>265</v>
      </c>
      <c r="B58" s="96" t="s">
        <v>126</v>
      </c>
      <c r="C58" s="173" t="s">
        <v>127</v>
      </c>
      <c r="D58" s="173" t="s">
        <v>196</v>
      </c>
      <c r="E58" s="174" t="s">
        <v>359</v>
      </c>
      <c r="F58" s="145" t="s">
        <v>349</v>
      </c>
      <c r="G58" s="175"/>
      <c r="H58" s="92">
        <f aca="true" t="shared" si="5" ref="H58:J59">+H59</f>
        <v>2</v>
      </c>
      <c r="I58" s="92">
        <f t="shared" si="5"/>
        <v>2</v>
      </c>
      <c r="J58" s="92">
        <f t="shared" si="5"/>
        <v>2</v>
      </c>
    </row>
    <row r="59" spans="1:10" s="29" customFormat="1" ht="18.75">
      <c r="A59" s="554" t="s">
        <v>267</v>
      </c>
      <c r="B59" s="104" t="s">
        <v>126</v>
      </c>
      <c r="C59" s="123" t="s">
        <v>127</v>
      </c>
      <c r="D59" s="123" t="s">
        <v>196</v>
      </c>
      <c r="E59" s="177" t="s">
        <v>366</v>
      </c>
      <c r="F59" s="166" t="s">
        <v>349</v>
      </c>
      <c r="G59" s="178"/>
      <c r="H59" s="137">
        <f t="shared" si="5"/>
        <v>2</v>
      </c>
      <c r="I59" s="137">
        <f t="shared" si="5"/>
        <v>2</v>
      </c>
      <c r="J59" s="137">
        <f t="shared" si="5"/>
        <v>2</v>
      </c>
    </row>
    <row r="60" spans="1:256" s="40" customFormat="1" ht="19.5">
      <c r="A60" s="540" t="s">
        <v>300</v>
      </c>
      <c r="B60" s="227" t="s">
        <v>126</v>
      </c>
      <c r="C60" s="8" t="s">
        <v>127</v>
      </c>
      <c r="D60" s="8">
        <v>13</v>
      </c>
      <c r="E60" s="228" t="s">
        <v>366</v>
      </c>
      <c r="F60" s="229" t="s">
        <v>367</v>
      </c>
      <c r="G60" s="8"/>
      <c r="H60" s="230">
        <f>SUM(H61:H61)</f>
        <v>2</v>
      </c>
      <c r="I60" s="230">
        <f>SUM(I61:I61)</f>
        <v>2</v>
      </c>
      <c r="J60" s="230">
        <f>SUM(J61:J61)</f>
        <v>2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s="40" customFormat="1" ht="33">
      <c r="A61" s="539" t="s">
        <v>354</v>
      </c>
      <c r="B61" s="8" t="s">
        <v>126</v>
      </c>
      <c r="C61" s="8" t="s">
        <v>127</v>
      </c>
      <c r="D61" s="8">
        <v>13</v>
      </c>
      <c r="E61" s="228" t="s">
        <v>366</v>
      </c>
      <c r="F61" s="229" t="s">
        <v>367</v>
      </c>
      <c r="G61" s="8" t="s">
        <v>136</v>
      </c>
      <c r="H61" s="230">
        <v>2</v>
      </c>
      <c r="I61" s="230">
        <v>2</v>
      </c>
      <c r="J61" s="230">
        <v>2</v>
      </c>
      <c r="K61" s="42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s="40" customFormat="1" ht="1.5" customHeight="1">
      <c r="A62" s="537" t="s">
        <v>256</v>
      </c>
      <c r="B62" s="8" t="s">
        <v>126</v>
      </c>
      <c r="C62" s="8" t="s">
        <v>127</v>
      </c>
      <c r="D62" s="264" t="s">
        <v>196</v>
      </c>
      <c r="E62" s="228" t="s">
        <v>353</v>
      </c>
      <c r="F62" s="229" t="s">
        <v>349</v>
      </c>
      <c r="G62" s="342"/>
      <c r="H62" s="230">
        <f>H63</f>
        <v>0</v>
      </c>
      <c r="I62" s="230">
        <f>I63</f>
        <v>0</v>
      </c>
      <c r="J62" s="230">
        <f>J63</f>
        <v>0</v>
      </c>
      <c r="K62" s="42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pans="1:256" s="40" customFormat="1" ht="33" customHeight="1" hidden="1">
      <c r="A63" s="616" t="s">
        <v>356</v>
      </c>
      <c r="B63" s="8" t="s">
        <v>126</v>
      </c>
      <c r="C63" s="8" t="s">
        <v>127</v>
      </c>
      <c r="D63" s="264" t="s">
        <v>196</v>
      </c>
      <c r="E63" s="228" t="s">
        <v>353</v>
      </c>
      <c r="F63" s="229" t="s">
        <v>355</v>
      </c>
      <c r="G63" s="342"/>
      <c r="H63" s="230">
        <f>H64+H65</f>
        <v>0</v>
      </c>
      <c r="I63" s="230">
        <f>I64+I65</f>
        <v>0</v>
      </c>
      <c r="J63" s="230">
        <f>J64+J65</f>
        <v>0</v>
      </c>
      <c r="K63" s="42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s="40" customFormat="1" ht="59.25" customHeight="1" hidden="1">
      <c r="A64" s="538" t="s">
        <v>134</v>
      </c>
      <c r="B64" s="8" t="s">
        <v>126</v>
      </c>
      <c r="C64" s="8" t="s">
        <v>127</v>
      </c>
      <c r="D64" s="264" t="s">
        <v>196</v>
      </c>
      <c r="E64" s="228" t="s">
        <v>353</v>
      </c>
      <c r="F64" s="229" t="s">
        <v>355</v>
      </c>
      <c r="G64" s="342" t="s">
        <v>129</v>
      </c>
      <c r="H64" s="230"/>
      <c r="I64" s="230"/>
      <c r="J64" s="230"/>
      <c r="K64" s="42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s="40" customFormat="1" ht="0.75" customHeight="1">
      <c r="A65" s="539" t="s">
        <v>354</v>
      </c>
      <c r="B65" s="341" t="s">
        <v>126</v>
      </c>
      <c r="C65" s="8" t="s">
        <v>127</v>
      </c>
      <c r="D65" s="264" t="s">
        <v>196</v>
      </c>
      <c r="E65" s="228" t="s">
        <v>353</v>
      </c>
      <c r="F65" s="229" t="s">
        <v>355</v>
      </c>
      <c r="G65" s="342" t="s">
        <v>136</v>
      </c>
      <c r="H65" s="230"/>
      <c r="I65" s="230"/>
      <c r="J65" s="230"/>
      <c r="K65" s="42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10" s="29" customFormat="1" ht="18.75">
      <c r="A66" s="555" t="s">
        <v>198</v>
      </c>
      <c r="B66" s="180" t="s">
        <v>126</v>
      </c>
      <c r="C66" s="181" t="s">
        <v>128</v>
      </c>
      <c r="D66" s="182"/>
      <c r="E66" s="183"/>
      <c r="F66" s="184"/>
      <c r="G66" s="185"/>
      <c r="H66" s="92">
        <f>+H67</f>
        <v>138.038</v>
      </c>
      <c r="I66" s="92">
        <f>+I67</f>
        <v>138.038</v>
      </c>
      <c r="J66" s="92">
        <f>+J67</f>
        <v>138.038</v>
      </c>
    </row>
    <row r="67" spans="1:10" s="29" customFormat="1" ht="18.75">
      <c r="A67" s="555" t="s">
        <v>199</v>
      </c>
      <c r="B67" s="93" t="s">
        <v>126</v>
      </c>
      <c r="C67" s="181" t="s">
        <v>128</v>
      </c>
      <c r="D67" s="181" t="s">
        <v>200</v>
      </c>
      <c r="E67" s="186"/>
      <c r="F67" s="187"/>
      <c r="G67" s="181"/>
      <c r="H67" s="92">
        <f aca="true" t="shared" si="6" ref="H67:J69">H68</f>
        <v>138.038</v>
      </c>
      <c r="I67" s="92">
        <f t="shared" si="6"/>
        <v>138.038</v>
      </c>
      <c r="J67" s="92">
        <f t="shared" si="6"/>
        <v>138.038</v>
      </c>
    </row>
    <row r="68" spans="1:10" s="39" customFormat="1" ht="18.75">
      <c r="A68" s="553" t="s">
        <v>265</v>
      </c>
      <c r="B68" s="96" t="s">
        <v>126</v>
      </c>
      <c r="C68" s="173" t="s">
        <v>128</v>
      </c>
      <c r="D68" s="173" t="s">
        <v>200</v>
      </c>
      <c r="E68" s="174" t="s">
        <v>359</v>
      </c>
      <c r="F68" s="145" t="s">
        <v>349</v>
      </c>
      <c r="G68" s="175"/>
      <c r="H68" s="92">
        <f t="shared" si="6"/>
        <v>138.038</v>
      </c>
      <c r="I68" s="92">
        <f t="shared" si="6"/>
        <v>138.038</v>
      </c>
      <c r="J68" s="92">
        <f t="shared" si="6"/>
        <v>138.038</v>
      </c>
    </row>
    <row r="69" spans="1:10" s="29" customFormat="1" ht="18.75">
      <c r="A69" s="554" t="s">
        <v>267</v>
      </c>
      <c r="B69" s="104" t="s">
        <v>126</v>
      </c>
      <c r="C69" s="123" t="s">
        <v>128</v>
      </c>
      <c r="D69" s="123" t="s">
        <v>200</v>
      </c>
      <c r="E69" s="177" t="s">
        <v>366</v>
      </c>
      <c r="F69" s="166" t="s">
        <v>349</v>
      </c>
      <c r="G69" s="178"/>
      <c r="H69" s="137">
        <f t="shared" si="6"/>
        <v>138.038</v>
      </c>
      <c r="I69" s="137">
        <f t="shared" si="6"/>
        <v>138.038</v>
      </c>
      <c r="J69" s="137">
        <f t="shared" si="6"/>
        <v>138.038</v>
      </c>
    </row>
    <row r="70" spans="1:10" s="29" customFormat="1" ht="33">
      <c r="A70" s="554" t="s">
        <v>268</v>
      </c>
      <c r="B70" s="104" t="s">
        <v>126</v>
      </c>
      <c r="C70" s="188" t="s">
        <v>128</v>
      </c>
      <c r="D70" s="188" t="s">
        <v>200</v>
      </c>
      <c r="E70" s="177" t="s">
        <v>366</v>
      </c>
      <c r="F70" s="166" t="s">
        <v>370</v>
      </c>
      <c r="G70" s="188"/>
      <c r="H70" s="137">
        <f>SUM(H71:H72)</f>
        <v>138.038</v>
      </c>
      <c r="I70" s="137">
        <f>SUM(I71:I72)</f>
        <v>138.038</v>
      </c>
      <c r="J70" s="137">
        <f>SUM(J71:J72)</f>
        <v>138.038</v>
      </c>
    </row>
    <row r="71" spans="1:10" s="29" customFormat="1" ht="51" customHeight="1">
      <c r="A71" s="538" t="s">
        <v>134</v>
      </c>
      <c r="B71" s="88" t="s">
        <v>126</v>
      </c>
      <c r="C71" s="88" t="s">
        <v>128</v>
      </c>
      <c r="D71" s="88" t="s">
        <v>200</v>
      </c>
      <c r="E71" s="177" t="s">
        <v>366</v>
      </c>
      <c r="F71" s="231" t="s">
        <v>370</v>
      </c>
      <c r="G71" s="88" t="s">
        <v>129</v>
      </c>
      <c r="H71" s="43">
        <v>138.038</v>
      </c>
      <c r="I71" s="43">
        <v>138.038</v>
      </c>
      <c r="J71" s="43">
        <v>138.038</v>
      </c>
    </row>
    <row r="72" spans="1:10" s="29" customFormat="1" ht="21.75" customHeight="1" hidden="1">
      <c r="A72" s="539" t="s">
        <v>354</v>
      </c>
      <c r="B72" s="88" t="s">
        <v>126</v>
      </c>
      <c r="C72" s="88" t="s">
        <v>128</v>
      </c>
      <c r="D72" s="88" t="s">
        <v>200</v>
      </c>
      <c r="E72" s="177" t="s">
        <v>366</v>
      </c>
      <c r="F72" s="231" t="s">
        <v>370</v>
      </c>
      <c r="G72" s="88" t="s">
        <v>136</v>
      </c>
      <c r="H72" s="43"/>
      <c r="I72" s="43"/>
      <c r="J72" s="43"/>
    </row>
    <row r="73" spans="1:10" s="44" customFormat="1" ht="33">
      <c r="A73" s="534" t="s">
        <v>201</v>
      </c>
      <c r="B73" s="180" t="s">
        <v>126</v>
      </c>
      <c r="C73" s="189" t="s">
        <v>200</v>
      </c>
      <c r="D73" s="189"/>
      <c r="E73" s="183"/>
      <c r="F73" s="184"/>
      <c r="G73" s="189"/>
      <c r="H73" s="190">
        <f>+H74+H84</f>
        <v>5</v>
      </c>
      <c r="I73" s="190">
        <f>+I74+I84</f>
        <v>5</v>
      </c>
      <c r="J73" s="190">
        <f>+J74+J84</f>
        <v>5</v>
      </c>
    </row>
    <row r="74" spans="1:10" s="44" customFormat="1" ht="18.75">
      <c r="A74" s="556" t="s">
        <v>294</v>
      </c>
      <c r="B74" s="93" t="s">
        <v>126</v>
      </c>
      <c r="C74" s="189" t="s">
        <v>200</v>
      </c>
      <c r="D74" s="189" t="s">
        <v>221</v>
      </c>
      <c r="E74" s="186"/>
      <c r="F74" s="187"/>
      <c r="G74" s="89"/>
      <c r="H74" s="92">
        <f>H75</f>
        <v>5</v>
      </c>
      <c r="I74" s="92">
        <f>I75</f>
        <v>5</v>
      </c>
      <c r="J74" s="92">
        <f>J75</f>
        <v>5</v>
      </c>
    </row>
    <row r="75" spans="1:10" s="45" customFormat="1" ht="69" customHeight="1">
      <c r="A75" s="557" t="s">
        <v>70</v>
      </c>
      <c r="B75" s="233" t="s">
        <v>126</v>
      </c>
      <c r="C75" s="234" t="s">
        <v>200</v>
      </c>
      <c r="D75" s="234" t="s">
        <v>221</v>
      </c>
      <c r="E75" s="174" t="s">
        <v>371</v>
      </c>
      <c r="F75" s="145" t="s">
        <v>349</v>
      </c>
      <c r="G75" s="93"/>
      <c r="H75" s="119">
        <f>H80+H76</f>
        <v>5</v>
      </c>
      <c r="I75" s="119">
        <f>I80+I76</f>
        <v>5</v>
      </c>
      <c r="J75" s="119">
        <f>J80+J76</f>
        <v>5</v>
      </c>
    </row>
    <row r="76" spans="1:10" s="44" customFormat="1" ht="63.75">
      <c r="A76" s="714" t="s">
        <v>646</v>
      </c>
      <c r="B76" s="227" t="s">
        <v>126</v>
      </c>
      <c r="C76" s="8" t="s">
        <v>200</v>
      </c>
      <c r="D76" s="8" t="s">
        <v>221</v>
      </c>
      <c r="E76" s="177" t="s">
        <v>372</v>
      </c>
      <c r="F76" s="166" t="s">
        <v>349</v>
      </c>
      <c r="G76" s="88"/>
      <c r="H76" s="43">
        <f aca="true" t="shared" si="7" ref="H76:J77">H77</f>
        <v>5</v>
      </c>
      <c r="I76" s="43">
        <f t="shared" si="7"/>
        <v>5</v>
      </c>
      <c r="J76" s="43">
        <f t="shared" si="7"/>
        <v>5</v>
      </c>
    </row>
    <row r="77" spans="1:10" s="44" customFormat="1" ht="33">
      <c r="A77" s="558" t="s">
        <v>540</v>
      </c>
      <c r="B77" s="227" t="s">
        <v>126</v>
      </c>
      <c r="C77" s="8" t="s">
        <v>200</v>
      </c>
      <c r="D77" s="8" t="s">
        <v>221</v>
      </c>
      <c r="E77" s="177" t="s">
        <v>374</v>
      </c>
      <c r="F77" s="166" t="s">
        <v>349</v>
      </c>
      <c r="G77" s="88"/>
      <c r="H77" s="43">
        <f t="shared" si="7"/>
        <v>5</v>
      </c>
      <c r="I77" s="43">
        <f t="shared" si="7"/>
        <v>5</v>
      </c>
      <c r="J77" s="43">
        <f t="shared" si="7"/>
        <v>5</v>
      </c>
    </row>
    <row r="78" spans="1:10" s="29" customFormat="1" ht="35.25" customHeight="1">
      <c r="A78" s="617" t="s">
        <v>424</v>
      </c>
      <c r="B78" s="104" t="s">
        <v>126</v>
      </c>
      <c r="C78" s="191" t="s">
        <v>200</v>
      </c>
      <c r="D78" s="191" t="s">
        <v>221</v>
      </c>
      <c r="E78" s="177" t="s">
        <v>374</v>
      </c>
      <c r="F78" s="166" t="s">
        <v>375</v>
      </c>
      <c r="G78" s="88"/>
      <c r="H78" s="137">
        <f>+H79</f>
        <v>5</v>
      </c>
      <c r="I78" s="137">
        <f>+I79</f>
        <v>5</v>
      </c>
      <c r="J78" s="137">
        <f>+J79</f>
        <v>5</v>
      </c>
    </row>
    <row r="79" spans="1:10" s="29" customFormat="1" ht="37.5" customHeight="1">
      <c r="A79" s="539" t="s">
        <v>354</v>
      </c>
      <c r="B79" s="8" t="s">
        <v>126</v>
      </c>
      <c r="C79" s="235" t="s">
        <v>200</v>
      </c>
      <c r="D79" s="235" t="s">
        <v>221</v>
      </c>
      <c r="E79" s="177" t="s">
        <v>374</v>
      </c>
      <c r="F79" s="166" t="s">
        <v>375</v>
      </c>
      <c r="G79" s="88" t="s">
        <v>136</v>
      </c>
      <c r="H79" s="43">
        <v>5</v>
      </c>
      <c r="I79" s="43">
        <v>5</v>
      </c>
      <c r="J79" s="43">
        <v>5</v>
      </c>
    </row>
    <row r="80" spans="1:10" s="29" customFormat="1" ht="82.5" hidden="1">
      <c r="A80" s="560" t="s">
        <v>541</v>
      </c>
      <c r="B80" s="274" t="s">
        <v>126</v>
      </c>
      <c r="C80" s="279" t="s">
        <v>200</v>
      </c>
      <c r="D80" s="279" t="s">
        <v>221</v>
      </c>
      <c r="E80" s="741" t="s">
        <v>377</v>
      </c>
      <c r="F80" s="742"/>
      <c r="G80" s="274"/>
      <c r="H80" s="280">
        <f aca="true" t="shared" si="8" ref="H80:J82">H81</f>
        <v>0</v>
      </c>
      <c r="I80" s="280">
        <f t="shared" si="8"/>
        <v>0</v>
      </c>
      <c r="J80" s="280">
        <f t="shared" si="8"/>
        <v>0</v>
      </c>
    </row>
    <row r="81" spans="1:10" s="29" customFormat="1" ht="49.5" hidden="1">
      <c r="A81" s="561" t="s">
        <v>373</v>
      </c>
      <c r="B81" s="274" t="s">
        <v>126</v>
      </c>
      <c r="C81" s="279" t="s">
        <v>200</v>
      </c>
      <c r="D81" s="279" t="s">
        <v>221</v>
      </c>
      <c r="E81" s="323" t="s">
        <v>378</v>
      </c>
      <c r="F81" s="324" t="s">
        <v>349</v>
      </c>
      <c r="G81" s="274"/>
      <c r="H81" s="280">
        <f t="shared" si="8"/>
        <v>0</v>
      </c>
      <c r="I81" s="280">
        <f t="shared" si="8"/>
        <v>0</v>
      </c>
      <c r="J81" s="280">
        <f t="shared" si="8"/>
        <v>0</v>
      </c>
    </row>
    <row r="82" spans="1:10" s="29" customFormat="1" ht="33" hidden="1">
      <c r="A82" s="562" t="s">
        <v>324</v>
      </c>
      <c r="B82" s="274" t="s">
        <v>126</v>
      </c>
      <c r="C82" s="279" t="s">
        <v>200</v>
      </c>
      <c r="D82" s="279" t="s">
        <v>221</v>
      </c>
      <c r="E82" s="788" t="s">
        <v>379</v>
      </c>
      <c r="F82" s="789"/>
      <c r="G82" s="274"/>
      <c r="H82" s="280">
        <f t="shared" si="8"/>
        <v>0</v>
      </c>
      <c r="I82" s="280">
        <f t="shared" si="8"/>
        <v>0</v>
      </c>
      <c r="J82" s="280">
        <f t="shared" si="8"/>
        <v>0</v>
      </c>
    </row>
    <row r="83" spans="1:10" s="29" customFormat="1" ht="33" hidden="1">
      <c r="A83" s="539" t="s">
        <v>354</v>
      </c>
      <c r="B83" s="274" t="s">
        <v>126</v>
      </c>
      <c r="C83" s="279" t="s">
        <v>200</v>
      </c>
      <c r="D83" s="279" t="s">
        <v>221</v>
      </c>
      <c r="E83" s="741" t="s">
        <v>379</v>
      </c>
      <c r="F83" s="742"/>
      <c r="G83" s="274" t="s">
        <v>136</v>
      </c>
      <c r="H83" s="280"/>
      <c r="I83" s="280"/>
      <c r="J83" s="280"/>
    </row>
    <row r="84" spans="1:10" s="39" customFormat="1" ht="33" hidden="1">
      <c r="A84" s="563" t="s">
        <v>202</v>
      </c>
      <c r="B84" s="93" t="s">
        <v>126</v>
      </c>
      <c r="C84" s="181" t="s">
        <v>200</v>
      </c>
      <c r="D84" s="181">
        <v>14</v>
      </c>
      <c r="E84" s="186"/>
      <c r="F84" s="187"/>
      <c r="G84" s="181"/>
      <c r="H84" s="92">
        <f aca="true" t="shared" si="9" ref="H84:J85">+H85</f>
        <v>0</v>
      </c>
      <c r="I84" s="92">
        <f t="shared" si="9"/>
        <v>0</v>
      </c>
      <c r="J84" s="92">
        <f t="shared" si="9"/>
        <v>0</v>
      </c>
    </row>
    <row r="85" spans="1:10" s="39" customFormat="1" ht="66" hidden="1">
      <c r="A85" s="564" t="s">
        <v>149</v>
      </c>
      <c r="B85" s="96" t="s">
        <v>126</v>
      </c>
      <c r="C85" s="181" t="s">
        <v>200</v>
      </c>
      <c r="D85" s="181">
        <v>14</v>
      </c>
      <c r="E85" s="174" t="s">
        <v>150</v>
      </c>
      <c r="F85" s="145" t="s">
        <v>349</v>
      </c>
      <c r="G85" s="181"/>
      <c r="H85" s="92">
        <f t="shared" si="9"/>
        <v>0</v>
      </c>
      <c r="I85" s="92">
        <f t="shared" si="9"/>
        <v>0</v>
      </c>
      <c r="J85" s="92">
        <f t="shared" si="9"/>
        <v>0</v>
      </c>
    </row>
    <row r="86" spans="1:10" s="29" customFormat="1" ht="82.5" hidden="1">
      <c r="A86" s="565" t="s">
        <v>151</v>
      </c>
      <c r="B86" s="104" t="s">
        <v>126</v>
      </c>
      <c r="C86" s="195" t="s">
        <v>200</v>
      </c>
      <c r="D86" s="195" t="s">
        <v>203</v>
      </c>
      <c r="E86" s="177" t="s">
        <v>152</v>
      </c>
      <c r="F86" s="166" t="s">
        <v>349</v>
      </c>
      <c r="G86" s="195"/>
      <c r="H86" s="137">
        <f aca="true" t="shared" si="10" ref="H86:J88">H87</f>
        <v>0</v>
      </c>
      <c r="I86" s="137">
        <f t="shared" si="10"/>
        <v>0</v>
      </c>
      <c r="J86" s="137">
        <f t="shared" si="10"/>
        <v>0</v>
      </c>
    </row>
    <row r="87" spans="1:11" s="29" customFormat="1" ht="37.5" hidden="1">
      <c r="A87" s="566" t="s">
        <v>153</v>
      </c>
      <c r="B87" s="104" t="s">
        <v>126</v>
      </c>
      <c r="C87" s="195" t="s">
        <v>200</v>
      </c>
      <c r="D87" s="195" t="s">
        <v>203</v>
      </c>
      <c r="E87" s="177" t="s">
        <v>382</v>
      </c>
      <c r="F87" s="166" t="s">
        <v>349</v>
      </c>
      <c r="G87" s="195"/>
      <c r="H87" s="137">
        <f t="shared" si="10"/>
        <v>0</v>
      </c>
      <c r="I87" s="137">
        <f t="shared" si="10"/>
        <v>0</v>
      </c>
      <c r="J87" s="137">
        <f t="shared" si="10"/>
        <v>0</v>
      </c>
      <c r="K87" s="29" t="s">
        <v>380</v>
      </c>
    </row>
    <row r="88" spans="1:10" s="29" customFormat="1" ht="42.75" customHeight="1" hidden="1">
      <c r="A88" s="554" t="s">
        <v>241</v>
      </c>
      <c r="B88" s="104" t="s">
        <v>126</v>
      </c>
      <c r="C88" s="188" t="s">
        <v>200</v>
      </c>
      <c r="D88" s="188">
        <v>14</v>
      </c>
      <c r="E88" s="177" t="s">
        <v>382</v>
      </c>
      <c r="F88" s="166" t="s">
        <v>381</v>
      </c>
      <c r="G88" s="88"/>
      <c r="H88" s="137">
        <f t="shared" si="10"/>
        <v>0</v>
      </c>
      <c r="I88" s="137">
        <f t="shared" si="10"/>
        <v>0</v>
      </c>
      <c r="J88" s="137">
        <f t="shared" si="10"/>
        <v>0</v>
      </c>
    </row>
    <row r="89" spans="1:10" s="29" customFormat="1" ht="33" hidden="1">
      <c r="A89" s="539" t="s">
        <v>354</v>
      </c>
      <c r="B89" s="88" t="s">
        <v>126</v>
      </c>
      <c r="C89" s="188" t="s">
        <v>200</v>
      </c>
      <c r="D89" s="188">
        <v>14</v>
      </c>
      <c r="E89" s="196" t="s">
        <v>382</v>
      </c>
      <c r="F89" s="135" t="s">
        <v>381</v>
      </c>
      <c r="G89" s="88" t="s">
        <v>136</v>
      </c>
      <c r="H89" s="43"/>
      <c r="I89" s="43"/>
      <c r="J89" s="43"/>
    </row>
    <row r="90" spans="1:10" s="29" customFormat="1" ht="31.5" customHeight="1">
      <c r="A90" s="535" t="s">
        <v>204</v>
      </c>
      <c r="B90" s="180" t="s">
        <v>126</v>
      </c>
      <c r="C90" s="89" t="s">
        <v>133</v>
      </c>
      <c r="D90" s="197"/>
      <c r="E90" s="197"/>
      <c r="F90" s="198"/>
      <c r="G90" s="91"/>
      <c r="H90" s="92">
        <f>H91+H104</f>
        <v>10</v>
      </c>
      <c r="I90" s="92">
        <f>I91+I104</f>
        <v>5</v>
      </c>
      <c r="J90" s="92">
        <f>J91+J104</f>
        <v>5</v>
      </c>
    </row>
    <row r="91" spans="1:10" s="29" customFormat="1" ht="3" customHeight="1">
      <c r="A91" s="535" t="s">
        <v>304</v>
      </c>
      <c r="B91" s="256" t="s">
        <v>126</v>
      </c>
      <c r="C91" s="89" t="s">
        <v>133</v>
      </c>
      <c r="D91" s="90" t="s">
        <v>303</v>
      </c>
      <c r="E91" s="90"/>
      <c r="F91" s="91"/>
      <c r="G91" s="91"/>
      <c r="H91" s="92">
        <f>H92</f>
        <v>0</v>
      </c>
      <c r="I91" s="92">
        <f>I92</f>
        <v>0</v>
      </c>
      <c r="J91" s="92">
        <f>J92</f>
        <v>0</v>
      </c>
    </row>
    <row r="92" spans="1:10" s="29" customFormat="1" ht="46.5" customHeight="1" hidden="1">
      <c r="A92" s="564" t="s">
        <v>71</v>
      </c>
      <c r="B92" s="256" t="s">
        <v>126</v>
      </c>
      <c r="C92" s="89" t="s">
        <v>133</v>
      </c>
      <c r="D92" s="90" t="s">
        <v>303</v>
      </c>
      <c r="E92" s="90" t="s">
        <v>386</v>
      </c>
      <c r="F92" s="91" t="s">
        <v>349</v>
      </c>
      <c r="G92" s="91"/>
      <c r="H92" s="92">
        <f>H93+H100</f>
        <v>0</v>
      </c>
      <c r="I92" s="92">
        <f>I93+I100</f>
        <v>0</v>
      </c>
      <c r="J92" s="92">
        <f>J93+J100</f>
        <v>0</v>
      </c>
    </row>
    <row r="93" spans="1:10" s="29" customFormat="1" ht="54.75" customHeight="1" hidden="1">
      <c r="A93" s="567" t="s">
        <v>72</v>
      </c>
      <c r="B93" s="256" t="s">
        <v>126</v>
      </c>
      <c r="C93" s="89" t="s">
        <v>133</v>
      </c>
      <c r="D93" s="90" t="s">
        <v>303</v>
      </c>
      <c r="E93" s="90" t="s">
        <v>385</v>
      </c>
      <c r="F93" s="91" t="s">
        <v>349</v>
      </c>
      <c r="G93" s="91"/>
      <c r="H93" s="92">
        <f>H95</f>
        <v>0</v>
      </c>
      <c r="I93" s="92">
        <f>I95</f>
        <v>0</v>
      </c>
      <c r="J93" s="92">
        <f>J95</f>
        <v>0</v>
      </c>
    </row>
    <row r="94" spans="1:10" s="29" customFormat="1" ht="33" hidden="1">
      <c r="A94" s="558" t="s">
        <v>406</v>
      </c>
      <c r="B94" s="256" t="s">
        <v>126</v>
      </c>
      <c r="C94" s="89" t="s">
        <v>133</v>
      </c>
      <c r="D94" s="90" t="s">
        <v>303</v>
      </c>
      <c r="E94" s="90" t="s">
        <v>383</v>
      </c>
      <c r="F94" s="91" t="s">
        <v>349</v>
      </c>
      <c r="G94" s="91"/>
      <c r="H94" s="92">
        <f aca="true" t="shared" si="11" ref="H94:J95">H95</f>
        <v>0</v>
      </c>
      <c r="I94" s="92">
        <f t="shared" si="11"/>
        <v>0</v>
      </c>
      <c r="J94" s="92">
        <f t="shared" si="11"/>
        <v>0</v>
      </c>
    </row>
    <row r="95" spans="1:10" s="29" customFormat="1" ht="34.5" customHeight="1" hidden="1">
      <c r="A95" s="568" t="s">
        <v>542</v>
      </c>
      <c r="B95" s="256" t="s">
        <v>126</v>
      </c>
      <c r="C95" s="89" t="s">
        <v>133</v>
      </c>
      <c r="D95" s="90" t="s">
        <v>303</v>
      </c>
      <c r="E95" s="90" t="s">
        <v>383</v>
      </c>
      <c r="F95" s="91" t="s">
        <v>388</v>
      </c>
      <c r="G95" s="91"/>
      <c r="H95" s="92">
        <f t="shared" si="11"/>
        <v>0</v>
      </c>
      <c r="I95" s="92">
        <f t="shared" si="11"/>
        <v>0</v>
      </c>
      <c r="J95" s="92">
        <f t="shared" si="11"/>
        <v>0</v>
      </c>
    </row>
    <row r="96" spans="1:10" s="29" customFormat="1" ht="33" hidden="1">
      <c r="A96" s="539" t="s">
        <v>354</v>
      </c>
      <c r="B96" s="256" t="s">
        <v>126</v>
      </c>
      <c r="C96" s="89" t="s">
        <v>133</v>
      </c>
      <c r="D96" s="90" t="s">
        <v>303</v>
      </c>
      <c r="E96" s="90" t="s">
        <v>383</v>
      </c>
      <c r="F96" s="91" t="s">
        <v>388</v>
      </c>
      <c r="G96" s="91" t="s">
        <v>136</v>
      </c>
      <c r="H96" s="92"/>
      <c r="I96" s="92"/>
      <c r="J96" s="92"/>
    </row>
    <row r="97" spans="1:10" s="29" customFormat="1" ht="26.25" customHeight="1" hidden="1">
      <c r="A97" s="561" t="s">
        <v>407</v>
      </c>
      <c r="B97" s="256" t="s">
        <v>126</v>
      </c>
      <c r="C97" s="89" t="s">
        <v>133</v>
      </c>
      <c r="D97" s="90" t="s">
        <v>303</v>
      </c>
      <c r="E97" s="90" t="s">
        <v>387</v>
      </c>
      <c r="F97" s="91" t="s">
        <v>349</v>
      </c>
      <c r="G97" s="91"/>
      <c r="H97" s="92">
        <f aca="true" t="shared" si="12" ref="H97:J98">H98</f>
        <v>0</v>
      </c>
      <c r="I97" s="92">
        <f t="shared" si="12"/>
        <v>0</v>
      </c>
      <c r="J97" s="92">
        <f t="shared" si="12"/>
        <v>0</v>
      </c>
    </row>
    <row r="98" spans="1:10" s="29" customFormat="1" ht="33" hidden="1">
      <c r="A98" s="568" t="s">
        <v>543</v>
      </c>
      <c r="B98" s="256" t="s">
        <v>126</v>
      </c>
      <c r="C98" s="89" t="s">
        <v>133</v>
      </c>
      <c r="D98" s="90" t="s">
        <v>303</v>
      </c>
      <c r="E98" s="90" t="s">
        <v>387</v>
      </c>
      <c r="F98" s="91" t="s">
        <v>384</v>
      </c>
      <c r="G98" s="91"/>
      <c r="H98" s="92">
        <f t="shared" si="12"/>
        <v>0</v>
      </c>
      <c r="I98" s="92">
        <f t="shared" si="12"/>
        <v>0</v>
      </c>
      <c r="J98" s="92">
        <f t="shared" si="12"/>
        <v>0</v>
      </c>
    </row>
    <row r="99" spans="1:10" s="29" customFormat="1" ht="18.75" hidden="1">
      <c r="A99" s="539" t="s">
        <v>302</v>
      </c>
      <c r="B99" s="256" t="s">
        <v>126</v>
      </c>
      <c r="C99" s="89" t="s">
        <v>133</v>
      </c>
      <c r="D99" s="90" t="s">
        <v>303</v>
      </c>
      <c r="E99" s="90" t="s">
        <v>385</v>
      </c>
      <c r="F99" s="91" t="s">
        <v>384</v>
      </c>
      <c r="G99" s="91" t="s">
        <v>301</v>
      </c>
      <c r="H99" s="92"/>
      <c r="I99" s="92"/>
      <c r="J99" s="92"/>
    </row>
    <row r="100" spans="1:10" s="29" customFormat="1" ht="52.5" customHeight="1" hidden="1">
      <c r="A100" s="569" t="s">
        <v>544</v>
      </c>
      <c r="B100" s="256" t="s">
        <v>126</v>
      </c>
      <c r="C100" s="89" t="s">
        <v>133</v>
      </c>
      <c r="D100" s="90" t="s">
        <v>303</v>
      </c>
      <c r="E100" s="782" t="s">
        <v>389</v>
      </c>
      <c r="F100" s="783"/>
      <c r="G100" s="91"/>
      <c r="H100" s="92">
        <f>H102</f>
        <v>0</v>
      </c>
      <c r="I100" s="92">
        <f>I102</f>
        <v>0</v>
      </c>
      <c r="J100" s="92">
        <f>J102</f>
        <v>0</v>
      </c>
    </row>
    <row r="101" spans="1:11" s="29" customFormat="1" ht="52.5" customHeight="1" hidden="1">
      <c r="A101" s="570" t="s">
        <v>154</v>
      </c>
      <c r="B101" s="256" t="s">
        <v>126</v>
      </c>
      <c r="C101" s="89" t="s">
        <v>133</v>
      </c>
      <c r="D101" s="90" t="s">
        <v>303</v>
      </c>
      <c r="E101" s="90" t="s">
        <v>391</v>
      </c>
      <c r="F101" s="145" t="s">
        <v>349</v>
      </c>
      <c r="G101" s="91"/>
      <c r="H101" s="92">
        <f aca="true" t="shared" si="13" ref="H101:J102">H102</f>
        <v>0</v>
      </c>
      <c r="I101" s="92">
        <f t="shared" si="13"/>
        <v>0</v>
      </c>
      <c r="J101" s="92">
        <f t="shared" si="13"/>
        <v>0</v>
      </c>
      <c r="K101" s="330" t="s">
        <v>392</v>
      </c>
    </row>
    <row r="102" spans="1:10" s="29" customFormat="1" ht="33" hidden="1">
      <c r="A102" s="571" t="s">
        <v>325</v>
      </c>
      <c r="B102" s="256" t="s">
        <v>126</v>
      </c>
      <c r="C102" s="89" t="s">
        <v>133</v>
      </c>
      <c r="D102" s="90" t="s">
        <v>303</v>
      </c>
      <c r="E102" s="782" t="s">
        <v>390</v>
      </c>
      <c r="F102" s="783"/>
      <c r="G102" s="91"/>
      <c r="H102" s="92">
        <f t="shared" si="13"/>
        <v>0</v>
      </c>
      <c r="I102" s="92">
        <f t="shared" si="13"/>
        <v>0</v>
      </c>
      <c r="J102" s="92">
        <f t="shared" si="13"/>
        <v>0</v>
      </c>
    </row>
    <row r="103" spans="1:10" s="29" customFormat="1" ht="33" hidden="1">
      <c r="A103" s="539" t="s">
        <v>354</v>
      </c>
      <c r="B103" s="256" t="s">
        <v>126</v>
      </c>
      <c r="C103" s="89" t="s">
        <v>133</v>
      </c>
      <c r="D103" s="90" t="s">
        <v>303</v>
      </c>
      <c r="E103" s="782" t="s">
        <v>390</v>
      </c>
      <c r="F103" s="783"/>
      <c r="G103" s="91" t="s">
        <v>136</v>
      </c>
      <c r="H103" s="92"/>
      <c r="I103" s="92"/>
      <c r="J103" s="92"/>
    </row>
    <row r="104" spans="1:10" s="29" customFormat="1" ht="21" customHeight="1">
      <c r="A104" s="541" t="s">
        <v>205</v>
      </c>
      <c r="B104" s="93" t="s">
        <v>126</v>
      </c>
      <c r="C104" s="93" t="s">
        <v>133</v>
      </c>
      <c r="D104" s="116">
        <v>12</v>
      </c>
      <c r="E104" s="144"/>
      <c r="F104" s="145"/>
      <c r="G104" s="118"/>
      <c r="H104" s="119">
        <f>H105+H112+H117+H122+H131+H120</f>
        <v>10</v>
      </c>
      <c r="I104" s="119">
        <f>I105+I112+I117+I122+I131+I120</f>
        <v>5</v>
      </c>
      <c r="J104" s="119">
        <f>J105+J112+J117+J122+J131+J120</f>
        <v>5</v>
      </c>
    </row>
    <row r="105" spans="1:10" s="29" customFormat="1" ht="49.5" hidden="1">
      <c r="A105" s="572" t="s">
        <v>545</v>
      </c>
      <c r="B105" s="284" t="s">
        <v>126</v>
      </c>
      <c r="C105" s="284" t="s">
        <v>133</v>
      </c>
      <c r="D105" s="474" t="s">
        <v>206</v>
      </c>
      <c r="E105" s="778" t="s">
        <v>155</v>
      </c>
      <c r="F105" s="779"/>
      <c r="G105" s="475"/>
      <c r="H105" s="285">
        <f aca="true" t="shared" si="14" ref="H105:J106">H106</f>
        <v>0</v>
      </c>
      <c r="I105" s="285">
        <f t="shared" si="14"/>
        <v>0</v>
      </c>
      <c r="J105" s="285">
        <f t="shared" si="14"/>
        <v>0</v>
      </c>
    </row>
    <row r="106" spans="1:10" s="29" customFormat="1" ht="66" hidden="1">
      <c r="A106" s="573" t="s">
        <v>336</v>
      </c>
      <c r="B106" s="284" t="s">
        <v>126</v>
      </c>
      <c r="C106" s="284" t="s">
        <v>133</v>
      </c>
      <c r="D106" s="474" t="s">
        <v>206</v>
      </c>
      <c r="E106" s="780" t="s">
        <v>156</v>
      </c>
      <c r="F106" s="781"/>
      <c r="G106" s="475"/>
      <c r="H106" s="285">
        <f t="shared" si="14"/>
        <v>0</v>
      </c>
      <c r="I106" s="285">
        <f t="shared" si="14"/>
        <v>0</v>
      </c>
      <c r="J106" s="285">
        <f t="shared" si="14"/>
        <v>0</v>
      </c>
    </row>
    <row r="107" spans="1:10" s="29" customFormat="1" ht="33" hidden="1">
      <c r="A107" s="574" t="s">
        <v>546</v>
      </c>
      <c r="B107" s="284" t="s">
        <v>126</v>
      </c>
      <c r="C107" s="284" t="s">
        <v>133</v>
      </c>
      <c r="D107" s="474" t="s">
        <v>206</v>
      </c>
      <c r="E107" s="780" t="s">
        <v>157</v>
      </c>
      <c r="F107" s="781"/>
      <c r="G107" s="475"/>
      <c r="H107" s="285">
        <f>H108+H110</f>
        <v>0</v>
      </c>
      <c r="I107" s="285">
        <f>I108+I110</f>
        <v>0</v>
      </c>
      <c r="J107" s="285">
        <f>J108+J110</f>
        <v>0</v>
      </c>
    </row>
    <row r="108" spans="1:10" s="29" customFormat="1" ht="18.75" hidden="1">
      <c r="A108" s="548" t="s">
        <v>158</v>
      </c>
      <c r="B108" s="284" t="s">
        <v>126</v>
      </c>
      <c r="C108" s="284" t="s">
        <v>133</v>
      </c>
      <c r="D108" s="474" t="s">
        <v>206</v>
      </c>
      <c r="E108" s="480" t="s">
        <v>159</v>
      </c>
      <c r="F108" s="481" t="s">
        <v>160</v>
      </c>
      <c r="G108" s="475"/>
      <c r="H108" s="285">
        <f>H109</f>
        <v>0</v>
      </c>
      <c r="I108" s="285">
        <f>I109</f>
        <v>0</v>
      </c>
      <c r="J108" s="285">
        <f>J109</f>
        <v>0</v>
      </c>
    </row>
    <row r="109" spans="1:10" s="29" customFormat="1" ht="33" hidden="1">
      <c r="A109" s="539" t="s">
        <v>354</v>
      </c>
      <c r="B109" s="284" t="s">
        <v>126</v>
      </c>
      <c r="C109" s="284" t="s">
        <v>133</v>
      </c>
      <c r="D109" s="474" t="s">
        <v>206</v>
      </c>
      <c r="E109" s="780" t="s">
        <v>161</v>
      </c>
      <c r="F109" s="781"/>
      <c r="G109" s="475" t="s">
        <v>136</v>
      </c>
      <c r="H109" s="285"/>
      <c r="I109" s="285"/>
      <c r="J109" s="285"/>
    </row>
    <row r="110" spans="1:10" s="29" customFormat="1" ht="18.75" hidden="1">
      <c r="A110" s="548" t="s">
        <v>397</v>
      </c>
      <c r="B110" s="284" t="s">
        <v>126</v>
      </c>
      <c r="C110" s="284" t="s">
        <v>133</v>
      </c>
      <c r="D110" s="474" t="s">
        <v>206</v>
      </c>
      <c r="E110" s="480" t="s">
        <v>162</v>
      </c>
      <c r="F110" s="481" t="s">
        <v>163</v>
      </c>
      <c r="G110" s="475"/>
      <c r="H110" s="285">
        <f>H111</f>
        <v>0</v>
      </c>
      <c r="I110" s="285">
        <f>I111</f>
        <v>0</v>
      </c>
      <c r="J110" s="285">
        <f>J111</f>
        <v>0</v>
      </c>
    </row>
    <row r="111" spans="1:10" s="29" customFormat="1" ht="33" hidden="1">
      <c r="A111" s="539" t="s">
        <v>354</v>
      </c>
      <c r="B111" s="284" t="s">
        <v>126</v>
      </c>
      <c r="C111" s="284" t="s">
        <v>133</v>
      </c>
      <c r="D111" s="474" t="s">
        <v>206</v>
      </c>
      <c r="E111" s="477" t="s">
        <v>159</v>
      </c>
      <c r="F111" s="478" t="s">
        <v>163</v>
      </c>
      <c r="G111" s="475" t="s">
        <v>136</v>
      </c>
      <c r="H111" s="285"/>
      <c r="I111" s="285"/>
      <c r="J111" s="285"/>
    </row>
    <row r="112" spans="1:10" s="29" customFormat="1" ht="66" hidden="1">
      <c r="A112" s="541" t="s">
        <v>73</v>
      </c>
      <c r="B112" s="93" t="s">
        <v>126</v>
      </c>
      <c r="C112" s="93" t="s">
        <v>133</v>
      </c>
      <c r="D112" s="116" t="s">
        <v>206</v>
      </c>
      <c r="E112" s="144" t="s">
        <v>408</v>
      </c>
      <c r="F112" s="145" t="s">
        <v>349</v>
      </c>
      <c r="G112" s="118"/>
      <c r="H112" s="119">
        <f aca="true" t="shared" si="15" ref="H112:J115">H113</f>
        <v>5</v>
      </c>
      <c r="I112" s="119">
        <f t="shared" si="15"/>
        <v>0</v>
      </c>
      <c r="J112" s="119">
        <f t="shared" si="15"/>
        <v>0</v>
      </c>
    </row>
    <row r="113" spans="1:10" s="29" customFormat="1" ht="57" customHeight="1" hidden="1">
      <c r="A113" s="538" t="s">
        <v>164</v>
      </c>
      <c r="B113" s="93" t="s">
        <v>126</v>
      </c>
      <c r="C113" s="93" t="s">
        <v>133</v>
      </c>
      <c r="D113" s="116" t="s">
        <v>206</v>
      </c>
      <c r="E113" s="134" t="s">
        <v>409</v>
      </c>
      <c r="F113" s="138" t="s">
        <v>349</v>
      </c>
      <c r="G113" s="118"/>
      <c r="H113" s="119">
        <f t="shared" si="15"/>
        <v>5</v>
      </c>
      <c r="I113" s="119">
        <f t="shared" si="15"/>
        <v>0</v>
      </c>
      <c r="J113" s="119">
        <f t="shared" si="15"/>
        <v>0</v>
      </c>
    </row>
    <row r="114" spans="1:11" s="29" customFormat="1" ht="19.5" customHeight="1" hidden="1">
      <c r="A114" s="558" t="s">
        <v>547</v>
      </c>
      <c r="B114" s="93" t="s">
        <v>126</v>
      </c>
      <c r="C114" s="93" t="s">
        <v>133</v>
      </c>
      <c r="D114" s="116" t="s">
        <v>206</v>
      </c>
      <c r="E114" s="134" t="s">
        <v>394</v>
      </c>
      <c r="F114" s="138" t="s">
        <v>349</v>
      </c>
      <c r="G114" s="118"/>
      <c r="H114" s="119">
        <f t="shared" si="15"/>
        <v>5</v>
      </c>
      <c r="I114" s="119">
        <f t="shared" si="15"/>
        <v>0</v>
      </c>
      <c r="J114" s="119">
        <f t="shared" si="15"/>
        <v>0</v>
      </c>
      <c r="K114" s="330" t="s">
        <v>395</v>
      </c>
    </row>
    <row r="115" spans="1:10" s="29" customFormat="1" ht="18.75" hidden="1">
      <c r="A115" s="575" t="s">
        <v>233</v>
      </c>
      <c r="B115" s="93" t="s">
        <v>126</v>
      </c>
      <c r="C115" s="93" t="s">
        <v>133</v>
      </c>
      <c r="D115" s="116" t="s">
        <v>206</v>
      </c>
      <c r="E115" s="139" t="s">
        <v>394</v>
      </c>
      <c r="F115" s="140" t="s">
        <v>393</v>
      </c>
      <c r="G115" s="118"/>
      <c r="H115" s="119">
        <f t="shared" si="15"/>
        <v>5</v>
      </c>
      <c r="I115" s="119">
        <f t="shared" si="15"/>
        <v>0</v>
      </c>
      <c r="J115" s="119">
        <f t="shared" si="15"/>
        <v>0</v>
      </c>
    </row>
    <row r="116" spans="1:10" s="29" customFormat="1" ht="21" customHeight="1" hidden="1">
      <c r="A116" s="539" t="s">
        <v>354</v>
      </c>
      <c r="B116" s="93" t="s">
        <v>126</v>
      </c>
      <c r="C116" s="93" t="s">
        <v>133</v>
      </c>
      <c r="D116" s="116" t="s">
        <v>206</v>
      </c>
      <c r="E116" s="134" t="s">
        <v>394</v>
      </c>
      <c r="F116" s="142" t="s">
        <v>393</v>
      </c>
      <c r="G116" s="118" t="s">
        <v>136</v>
      </c>
      <c r="H116" s="119">
        <v>5</v>
      </c>
      <c r="I116" s="119"/>
      <c r="J116" s="119"/>
    </row>
    <row r="117" spans="1:10" s="29" customFormat="1" ht="18.75" hidden="1">
      <c r="A117" s="576" t="s">
        <v>267</v>
      </c>
      <c r="B117" s="93" t="s">
        <v>126</v>
      </c>
      <c r="C117" s="93" t="s">
        <v>133</v>
      </c>
      <c r="D117" s="116" t="s">
        <v>206</v>
      </c>
      <c r="E117" s="776" t="s">
        <v>396</v>
      </c>
      <c r="F117" s="777"/>
      <c r="G117" s="118"/>
      <c r="H117" s="119">
        <f aca="true" t="shared" si="16" ref="H117:J118">H118</f>
        <v>0</v>
      </c>
      <c r="I117" s="119">
        <f t="shared" si="16"/>
        <v>0</v>
      </c>
      <c r="J117" s="119">
        <f t="shared" si="16"/>
        <v>0</v>
      </c>
    </row>
    <row r="118" spans="1:10" s="29" customFormat="1" ht="49.5" hidden="1">
      <c r="A118" s="548" t="s">
        <v>402</v>
      </c>
      <c r="B118" s="93" t="s">
        <v>126</v>
      </c>
      <c r="C118" s="93" t="s">
        <v>133</v>
      </c>
      <c r="D118" s="116" t="s">
        <v>206</v>
      </c>
      <c r="E118" s="776" t="s">
        <v>403</v>
      </c>
      <c r="F118" s="777"/>
      <c r="G118" s="118"/>
      <c r="H118" s="119">
        <f t="shared" si="16"/>
        <v>0</v>
      </c>
      <c r="I118" s="119">
        <f t="shared" si="16"/>
        <v>0</v>
      </c>
      <c r="J118" s="119">
        <f t="shared" si="16"/>
        <v>0</v>
      </c>
    </row>
    <row r="119" spans="1:10" s="29" customFormat="1" ht="33" hidden="1">
      <c r="A119" s="539" t="s">
        <v>354</v>
      </c>
      <c r="B119" s="93" t="s">
        <v>126</v>
      </c>
      <c r="C119" s="93" t="s">
        <v>133</v>
      </c>
      <c r="D119" s="116" t="s">
        <v>206</v>
      </c>
      <c r="E119" s="776" t="s">
        <v>404</v>
      </c>
      <c r="F119" s="777"/>
      <c r="G119" s="118" t="s">
        <v>136</v>
      </c>
      <c r="H119" s="119"/>
      <c r="I119" s="119"/>
      <c r="J119" s="119"/>
    </row>
    <row r="120" spans="1:10" s="29" customFormat="1" ht="33" hidden="1">
      <c r="A120" s="577" t="s">
        <v>339</v>
      </c>
      <c r="B120" s="311" t="s">
        <v>126</v>
      </c>
      <c r="C120" s="311" t="s">
        <v>133</v>
      </c>
      <c r="D120" s="312" t="s">
        <v>206</v>
      </c>
      <c r="E120" s="318" t="s">
        <v>338</v>
      </c>
      <c r="F120" s="319">
        <v>1149</v>
      </c>
      <c r="G120" s="313"/>
      <c r="H120" s="314">
        <f>H121</f>
        <v>0</v>
      </c>
      <c r="I120" s="314">
        <f>I121</f>
        <v>0</v>
      </c>
      <c r="J120" s="314">
        <f>J121</f>
        <v>0</v>
      </c>
    </row>
    <row r="121" spans="1:10" s="29" customFormat="1" ht="17.25" customHeight="1" hidden="1">
      <c r="A121" s="578" t="s">
        <v>135</v>
      </c>
      <c r="B121" s="311" t="s">
        <v>126</v>
      </c>
      <c r="C121" s="311" t="s">
        <v>133</v>
      </c>
      <c r="D121" s="312" t="s">
        <v>206</v>
      </c>
      <c r="E121" s="318" t="s">
        <v>266</v>
      </c>
      <c r="F121" s="319">
        <v>1149</v>
      </c>
      <c r="G121" s="313" t="s">
        <v>136</v>
      </c>
      <c r="H121" s="314"/>
      <c r="I121" s="314"/>
      <c r="J121" s="314"/>
    </row>
    <row r="122" spans="1:39" s="37" customFormat="1" ht="18.75" customHeight="1" hidden="1">
      <c r="A122" s="579" t="s">
        <v>243</v>
      </c>
      <c r="B122" s="237" t="s">
        <v>126</v>
      </c>
      <c r="C122" s="238" t="s">
        <v>133</v>
      </c>
      <c r="D122" s="239" t="s">
        <v>206</v>
      </c>
      <c r="E122" s="240" t="s">
        <v>242</v>
      </c>
      <c r="F122" s="241" t="s">
        <v>230</v>
      </c>
      <c r="G122" s="242"/>
      <c r="H122" s="243">
        <f>+H123+H126</f>
        <v>0</v>
      </c>
      <c r="I122" s="243">
        <f>+I123+I126</f>
        <v>0</v>
      </c>
      <c r="J122" s="243">
        <f>+J123+J126</f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249" s="36" customFormat="1" ht="49.5" hidden="1">
      <c r="A123" s="580" t="s">
        <v>245</v>
      </c>
      <c r="B123" s="226" t="s">
        <v>126</v>
      </c>
      <c r="C123" s="245" t="s">
        <v>133</v>
      </c>
      <c r="D123" s="246" t="s">
        <v>206</v>
      </c>
      <c r="E123" s="247" t="s">
        <v>244</v>
      </c>
      <c r="F123" s="248" t="s">
        <v>230</v>
      </c>
      <c r="G123" s="249"/>
      <c r="H123" s="250">
        <f aca="true" t="shared" si="17" ref="H123:J124">+H124</f>
        <v>0</v>
      </c>
      <c r="I123" s="250">
        <f t="shared" si="17"/>
        <v>0</v>
      </c>
      <c r="J123" s="250">
        <f t="shared" si="17"/>
        <v>0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</row>
    <row r="124" spans="1:249" s="36" customFormat="1" ht="33" hidden="1">
      <c r="A124" s="580" t="s">
        <v>247</v>
      </c>
      <c r="B124" s="226" t="s">
        <v>126</v>
      </c>
      <c r="C124" s="245" t="s">
        <v>133</v>
      </c>
      <c r="D124" s="246" t="s">
        <v>206</v>
      </c>
      <c r="E124" s="247" t="s">
        <v>244</v>
      </c>
      <c r="F124" s="248" t="s">
        <v>246</v>
      </c>
      <c r="G124" s="249"/>
      <c r="H124" s="251">
        <f t="shared" si="17"/>
        <v>0</v>
      </c>
      <c r="I124" s="251">
        <f t="shared" si="17"/>
        <v>0</v>
      </c>
      <c r="J124" s="251">
        <f t="shared" si="17"/>
        <v>0</v>
      </c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</row>
    <row r="125" spans="1:249" s="36" customFormat="1" ht="19.5" hidden="1">
      <c r="A125" s="581" t="s">
        <v>135</v>
      </c>
      <c r="B125" s="224" t="s">
        <v>126</v>
      </c>
      <c r="C125" s="245" t="s">
        <v>133</v>
      </c>
      <c r="D125" s="246" t="s">
        <v>206</v>
      </c>
      <c r="E125" s="247" t="s">
        <v>244</v>
      </c>
      <c r="F125" s="248" t="s">
        <v>246</v>
      </c>
      <c r="G125" s="253" t="s">
        <v>136</v>
      </c>
      <c r="H125" s="250"/>
      <c r="I125" s="250"/>
      <c r="J125" s="25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</row>
    <row r="126" spans="1:249" s="36" customFormat="1" ht="33" hidden="1">
      <c r="A126" s="580" t="s">
        <v>249</v>
      </c>
      <c r="B126" s="226" t="s">
        <v>126</v>
      </c>
      <c r="C126" s="245" t="s">
        <v>133</v>
      </c>
      <c r="D126" s="246" t="s">
        <v>206</v>
      </c>
      <c r="E126" s="247" t="s">
        <v>248</v>
      </c>
      <c r="F126" s="248" t="s">
        <v>230</v>
      </c>
      <c r="G126" s="249"/>
      <c r="H126" s="250">
        <f>+H127+H129</f>
        <v>0</v>
      </c>
      <c r="I126" s="250">
        <f>+I127+I129</f>
        <v>0</v>
      </c>
      <c r="J126" s="250">
        <f>+J127+J129</f>
        <v>0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</row>
    <row r="127" spans="1:249" s="47" customFormat="1" ht="33" hidden="1">
      <c r="A127" s="580" t="s">
        <v>207</v>
      </c>
      <c r="B127" s="226" t="s">
        <v>126</v>
      </c>
      <c r="C127" s="245" t="s">
        <v>133</v>
      </c>
      <c r="D127" s="246" t="s">
        <v>206</v>
      </c>
      <c r="E127" s="247" t="s">
        <v>248</v>
      </c>
      <c r="F127" s="248" t="s">
        <v>250</v>
      </c>
      <c r="G127" s="249"/>
      <c r="H127" s="251">
        <f>+H128</f>
        <v>0</v>
      </c>
      <c r="I127" s="251">
        <f>+I128</f>
        <v>0</v>
      </c>
      <c r="J127" s="251">
        <f>+J128</f>
        <v>0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</row>
    <row r="128" spans="1:250" s="34" customFormat="1" ht="18.75" hidden="1">
      <c r="A128" s="581" t="s">
        <v>135</v>
      </c>
      <c r="B128" s="224" t="s">
        <v>126</v>
      </c>
      <c r="C128" s="245" t="s">
        <v>133</v>
      </c>
      <c r="D128" s="246" t="s">
        <v>206</v>
      </c>
      <c r="E128" s="247" t="s">
        <v>248</v>
      </c>
      <c r="F128" s="248" t="s">
        <v>250</v>
      </c>
      <c r="G128" s="253" t="s">
        <v>136</v>
      </c>
      <c r="H128" s="250"/>
      <c r="I128" s="250"/>
      <c r="J128" s="25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</row>
    <row r="129" spans="1:39" s="35" customFormat="1" ht="33" hidden="1">
      <c r="A129" s="580" t="s">
        <v>252</v>
      </c>
      <c r="B129" s="226" t="s">
        <v>126</v>
      </c>
      <c r="C129" s="245" t="s">
        <v>133</v>
      </c>
      <c r="D129" s="246" t="s">
        <v>206</v>
      </c>
      <c r="E129" s="247" t="s">
        <v>248</v>
      </c>
      <c r="F129" s="248" t="s">
        <v>251</v>
      </c>
      <c r="G129" s="254"/>
      <c r="H129" s="251">
        <f>+H130</f>
        <v>0</v>
      </c>
      <c r="I129" s="251">
        <f>+I130</f>
        <v>0</v>
      </c>
      <c r="J129" s="251">
        <f>+J130</f>
        <v>0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</row>
    <row r="130" spans="1:39" s="33" customFormat="1" ht="0.75" customHeight="1">
      <c r="A130" s="581" t="s">
        <v>135</v>
      </c>
      <c r="B130" s="224" t="s">
        <v>126</v>
      </c>
      <c r="C130" s="245" t="s">
        <v>133</v>
      </c>
      <c r="D130" s="246" t="s">
        <v>206</v>
      </c>
      <c r="E130" s="247" t="s">
        <v>248</v>
      </c>
      <c r="F130" s="248" t="s">
        <v>251</v>
      </c>
      <c r="G130" s="253" t="s">
        <v>136</v>
      </c>
      <c r="H130" s="255"/>
      <c r="I130" s="255"/>
      <c r="J130" s="255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s="33" customFormat="1" ht="18.75">
      <c r="A131" s="553" t="s">
        <v>265</v>
      </c>
      <c r="B131" s="274" t="s">
        <v>126</v>
      </c>
      <c r="C131" s="269" t="s">
        <v>133</v>
      </c>
      <c r="D131" s="270" t="s">
        <v>206</v>
      </c>
      <c r="E131" s="770" t="s">
        <v>398</v>
      </c>
      <c r="F131" s="771"/>
      <c r="G131" s="272"/>
      <c r="H131" s="288">
        <f aca="true" t="shared" si="18" ref="H131:J133">H132</f>
        <v>5</v>
      </c>
      <c r="I131" s="618">
        <f t="shared" si="18"/>
        <v>5</v>
      </c>
      <c r="J131" s="618">
        <f t="shared" si="18"/>
        <v>5</v>
      </c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s="33" customFormat="1" ht="18.75">
      <c r="A132" s="576" t="s">
        <v>267</v>
      </c>
      <c r="B132" s="274" t="s">
        <v>126</v>
      </c>
      <c r="C132" s="269" t="s">
        <v>133</v>
      </c>
      <c r="D132" s="270" t="s">
        <v>206</v>
      </c>
      <c r="E132" s="770" t="s">
        <v>399</v>
      </c>
      <c r="F132" s="771"/>
      <c r="G132" s="272"/>
      <c r="H132" s="288">
        <f t="shared" si="18"/>
        <v>5</v>
      </c>
      <c r="I132" s="618">
        <f t="shared" si="18"/>
        <v>5</v>
      </c>
      <c r="J132" s="618">
        <f t="shared" si="18"/>
        <v>5</v>
      </c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s="33" customFormat="1" ht="18.75">
      <c r="A133" s="552" t="s">
        <v>397</v>
      </c>
      <c r="B133" s="274" t="s">
        <v>126</v>
      </c>
      <c r="C133" s="269" t="s">
        <v>133</v>
      </c>
      <c r="D133" s="270" t="s">
        <v>206</v>
      </c>
      <c r="E133" s="772" t="s">
        <v>400</v>
      </c>
      <c r="F133" s="773"/>
      <c r="G133" s="272"/>
      <c r="H133" s="288">
        <f t="shared" si="18"/>
        <v>5</v>
      </c>
      <c r="I133" s="618">
        <f t="shared" si="18"/>
        <v>5</v>
      </c>
      <c r="J133" s="618">
        <f t="shared" si="18"/>
        <v>5</v>
      </c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s="33" customFormat="1" ht="33">
      <c r="A134" s="539" t="s">
        <v>354</v>
      </c>
      <c r="B134" s="287" t="s">
        <v>126</v>
      </c>
      <c r="C134" s="269" t="s">
        <v>133</v>
      </c>
      <c r="D134" s="270" t="s">
        <v>206</v>
      </c>
      <c r="E134" s="770" t="s">
        <v>401</v>
      </c>
      <c r="F134" s="771"/>
      <c r="G134" s="272" t="s">
        <v>136</v>
      </c>
      <c r="H134" s="288">
        <v>5</v>
      </c>
      <c r="I134" s="618">
        <v>5</v>
      </c>
      <c r="J134" s="618">
        <v>5</v>
      </c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10" s="39" customFormat="1" ht="28.5" customHeight="1">
      <c r="A135" s="555" t="s">
        <v>208</v>
      </c>
      <c r="B135" s="256" t="s">
        <v>126</v>
      </c>
      <c r="C135" s="181" t="s">
        <v>209</v>
      </c>
      <c r="D135" s="181"/>
      <c r="E135" s="774"/>
      <c r="F135" s="775"/>
      <c r="G135" s="181"/>
      <c r="H135" s="199">
        <f>H154+H161+H172+H188+H198+H209</f>
        <v>5</v>
      </c>
      <c r="I135" s="199">
        <f>I154+I161+I172+I188+I198+I209</f>
        <v>5</v>
      </c>
      <c r="J135" s="199">
        <f>J154+J161+J172+J188+J198+J209</f>
        <v>5</v>
      </c>
    </row>
    <row r="136" spans="1:10" s="39" customFormat="1" ht="43.5" customHeight="1" hidden="1">
      <c r="A136" s="582" t="s">
        <v>328</v>
      </c>
      <c r="B136" s="283" t="s">
        <v>126</v>
      </c>
      <c r="C136" s="291" t="s">
        <v>209</v>
      </c>
      <c r="D136" s="291" t="s">
        <v>127</v>
      </c>
      <c r="E136" s="766"/>
      <c r="F136" s="767"/>
      <c r="G136" s="291"/>
      <c r="H136" s="292"/>
      <c r="I136" s="292"/>
      <c r="J136" s="292"/>
    </row>
    <row r="137" spans="1:10" s="39" customFormat="1" ht="39.75" customHeight="1" hidden="1">
      <c r="A137" s="583" t="s">
        <v>326</v>
      </c>
      <c r="B137" s="283" t="s">
        <v>126</v>
      </c>
      <c r="C137" s="291" t="s">
        <v>209</v>
      </c>
      <c r="D137" s="291" t="s">
        <v>127</v>
      </c>
      <c r="E137" s="766" t="s">
        <v>405</v>
      </c>
      <c r="F137" s="767"/>
      <c r="G137" s="291"/>
      <c r="H137" s="292"/>
      <c r="I137" s="292"/>
      <c r="J137" s="292"/>
    </row>
    <row r="138" spans="1:10" s="39" customFormat="1" ht="77.25" customHeight="1" hidden="1">
      <c r="A138" s="540" t="s">
        <v>306</v>
      </c>
      <c r="B138" s="283" t="s">
        <v>126</v>
      </c>
      <c r="C138" s="291" t="s">
        <v>209</v>
      </c>
      <c r="D138" s="291" t="s">
        <v>127</v>
      </c>
      <c r="E138" s="766" t="s">
        <v>548</v>
      </c>
      <c r="F138" s="767"/>
      <c r="G138" s="291"/>
      <c r="H138" s="292"/>
      <c r="I138" s="292"/>
      <c r="J138" s="292"/>
    </row>
    <row r="139" spans="1:10" s="39" customFormat="1" ht="24" customHeight="1" hidden="1">
      <c r="A139" s="561" t="s">
        <v>549</v>
      </c>
      <c r="B139" s="283"/>
      <c r="C139" s="291" t="s">
        <v>209</v>
      </c>
      <c r="D139" s="291" t="s">
        <v>127</v>
      </c>
      <c r="E139" s="325" t="s">
        <v>446</v>
      </c>
      <c r="F139" s="483" t="s">
        <v>349</v>
      </c>
      <c r="G139" s="291"/>
      <c r="H139" s="292"/>
      <c r="I139" s="292"/>
      <c r="J139" s="292"/>
    </row>
    <row r="140" spans="1:10" s="39" customFormat="1" ht="24.75" customHeight="1" hidden="1">
      <c r="A140" s="584" t="s">
        <v>550</v>
      </c>
      <c r="B140" s="283" t="s">
        <v>126</v>
      </c>
      <c r="C140" s="291" t="s">
        <v>209</v>
      </c>
      <c r="D140" s="291" t="s">
        <v>127</v>
      </c>
      <c r="E140" s="766" t="s">
        <v>551</v>
      </c>
      <c r="F140" s="767"/>
      <c r="G140" s="291"/>
      <c r="H140" s="292"/>
      <c r="I140" s="292"/>
      <c r="J140" s="292"/>
    </row>
    <row r="141" spans="1:10" s="39" customFormat="1" ht="26.25" customHeight="1" hidden="1">
      <c r="A141" s="552" t="s">
        <v>302</v>
      </c>
      <c r="B141" s="293" t="s">
        <v>126</v>
      </c>
      <c r="C141" s="291" t="s">
        <v>209</v>
      </c>
      <c r="D141" s="291" t="s">
        <v>127</v>
      </c>
      <c r="E141" s="766" t="s">
        <v>551</v>
      </c>
      <c r="F141" s="767"/>
      <c r="G141" s="291" t="s">
        <v>301</v>
      </c>
      <c r="H141" s="292"/>
      <c r="I141" s="292"/>
      <c r="J141" s="292"/>
    </row>
    <row r="142" spans="1:10" s="39" customFormat="1" ht="26.25" customHeight="1" hidden="1">
      <c r="A142" s="585" t="s">
        <v>553</v>
      </c>
      <c r="B142" s="283" t="s">
        <v>126</v>
      </c>
      <c r="C142" s="291" t="s">
        <v>209</v>
      </c>
      <c r="D142" s="291" t="s">
        <v>127</v>
      </c>
      <c r="E142" s="486" t="s">
        <v>452</v>
      </c>
      <c r="F142" s="487">
        <v>96021</v>
      </c>
      <c r="G142" s="291"/>
      <c r="H142" s="292"/>
      <c r="I142" s="292"/>
      <c r="J142" s="292"/>
    </row>
    <row r="143" spans="1:10" s="39" customFormat="1" ht="26.25" customHeight="1" hidden="1">
      <c r="A143" s="552" t="s">
        <v>302</v>
      </c>
      <c r="B143" s="293" t="s">
        <v>126</v>
      </c>
      <c r="C143" s="291" t="s">
        <v>209</v>
      </c>
      <c r="D143" s="291" t="s">
        <v>127</v>
      </c>
      <c r="E143" s="486" t="s">
        <v>452</v>
      </c>
      <c r="F143" s="487">
        <v>96021</v>
      </c>
      <c r="G143" s="291" t="s">
        <v>301</v>
      </c>
      <c r="H143" s="292"/>
      <c r="I143" s="292"/>
      <c r="J143" s="292"/>
    </row>
    <row r="144" spans="1:10" s="29" customFormat="1" ht="53.25" customHeight="1" hidden="1">
      <c r="A144" s="555" t="s">
        <v>210</v>
      </c>
      <c r="B144" s="93" t="s">
        <v>126</v>
      </c>
      <c r="C144" s="181" t="s">
        <v>209</v>
      </c>
      <c r="D144" s="181" t="s">
        <v>128</v>
      </c>
      <c r="E144" s="197"/>
      <c r="F144" s="198"/>
      <c r="G144" s="181"/>
      <c r="H144" s="199" t="e">
        <f>H145+H161+H172</f>
        <v>#REF!</v>
      </c>
      <c r="I144" s="199" t="e">
        <f>I145+I161+I172</f>
        <v>#REF!</v>
      </c>
      <c r="J144" s="199" t="e">
        <f>J145+J161+J172</f>
        <v>#REF!</v>
      </c>
    </row>
    <row r="145" spans="1:10" s="29" customFormat="1" ht="60" customHeight="1" hidden="1">
      <c r="A145" s="555" t="s">
        <v>555</v>
      </c>
      <c r="B145" s="96" t="s">
        <v>126</v>
      </c>
      <c r="C145" s="181" t="s">
        <v>209</v>
      </c>
      <c r="D145" s="181" t="s">
        <v>128</v>
      </c>
      <c r="E145" s="174" t="s">
        <v>165</v>
      </c>
      <c r="F145" s="145" t="s">
        <v>349</v>
      </c>
      <c r="G145" s="181"/>
      <c r="H145" s="199" t="e">
        <f>H146</f>
        <v>#REF!</v>
      </c>
      <c r="I145" s="199" t="e">
        <f>I146</f>
        <v>#REF!</v>
      </c>
      <c r="J145" s="199" t="e">
        <f>J146</f>
        <v>#REF!</v>
      </c>
    </row>
    <row r="146" spans="1:10" s="29" customFormat="1" ht="66" hidden="1">
      <c r="A146" s="586" t="s">
        <v>556</v>
      </c>
      <c r="B146" s="104" t="s">
        <v>126</v>
      </c>
      <c r="C146" s="188" t="s">
        <v>209</v>
      </c>
      <c r="D146" s="188" t="s">
        <v>128</v>
      </c>
      <c r="E146" s="196" t="s">
        <v>557</v>
      </c>
      <c r="F146" s="135" t="s">
        <v>349</v>
      </c>
      <c r="G146" s="188"/>
      <c r="H146" s="201" t="e">
        <f>#REF!</f>
        <v>#REF!</v>
      </c>
      <c r="I146" s="201" t="e">
        <f>#REF!</f>
        <v>#REF!</v>
      </c>
      <c r="J146" s="201" t="e">
        <f>#REF!</f>
        <v>#REF!</v>
      </c>
    </row>
    <row r="147" spans="1:10" s="29" customFormat="1" ht="31.5" customHeight="1" hidden="1">
      <c r="A147" s="587" t="s">
        <v>558</v>
      </c>
      <c r="B147" s="104" t="s">
        <v>126</v>
      </c>
      <c r="C147" s="188" t="s">
        <v>209</v>
      </c>
      <c r="D147" s="443" t="s">
        <v>128</v>
      </c>
      <c r="E147" s="196" t="s">
        <v>559</v>
      </c>
      <c r="F147" s="135" t="s">
        <v>349</v>
      </c>
      <c r="G147" s="444"/>
      <c r="H147" s="201"/>
      <c r="I147" s="201"/>
      <c r="J147" s="201"/>
    </row>
    <row r="148" spans="1:10" s="29" customFormat="1" ht="42.75" customHeight="1" hidden="1">
      <c r="A148" s="588" t="s">
        <v>560</v>
      </c>
      <c r="B148" s="104" t="s">
        <v>126</v>
      </c>
      <c r="C148" s="188" t="s">
        <v>209</v>
      </c>
      <c r="D148" s="443" t="s">
        <v>128</v>
      </c>
      <c r="E148" s="196" t="s">
        <v>559</v>
      </c>
      <c r="F148" s="135" t="s">
        <v>561</v>
      </c>
      <c r="G148" s="444"/>
      <c r="H148" s="201"/>
      <c r="I148" s="201"/>
      <c r="J148" s="201"/>
    </row>
    <row r="149" spans="1:10" s="29" customFormat="1" ht="28.5" customHeight="1" hidden="1">
      <c r="A149" s="540" t="s">
        <v>302</v>
      </c>
      <c r="B149" s="104" t="s">
        <v>126</v>
      </c>
      <c r="C149" s="188" t="s">
        <v>209</v>
      </c>
      <c r="D149" s="443" t="s">
        <v>128</v>
      </c>
      <c r="E149" s="196" t="s">
        <v>559</v>
      </c>
      <c r="F149" s="135" t="s">
        <v>561</v>
      </c>
      <c r="G149" s="444" t="s">
        <v>301</v>
      </c>
      <c r="H149" s="201"/>
      <c r="I149" s="201"/>
      <c r="J149" s="201"/>
    </row>
    <row r="150" spans="1:10" s="29" customFormat="1" ht="23.25" customHeight="1" hidden="1">
      <c r="A150" s="588" t="s">
        <v>563</v>
      </c>
      <c r="B150" s="104" t="s">
        <v>126</v>
      </c>
      <c r="C150" s="188" t="s">
        <v>209</v>
      </c>
      <c r="D150" s="443" t="s">
        <v>128</v>
      </c>
      <c r="E150" s="196" t="s">
        <v>559</v>
      </c>
      <c r="F150" s="135" t="s">
        <v>564</v>
      </c>
      <c r="G150" s="444"/>
      <c r="H150" s="201"/>
      <c r="I150" s="201"/>
      <c r="J150" s="201"/>
    </row>
    <row r="151" spans="1:10" s="29" customFormat="1" ht="32.25" customHeight="1" hidden="1">
      <c r="A151" s="540" t="s">
        <v>302</v>
      </c>
      <c r="B151" s="104" t="s">
        <v>126</v>
      </c>
      <c r="C151" s="188" t="s">
        <v>209</v>
      </c>
      <c r="D151" s="443" t="s">
        <v>128</v>
      </c>
      <c r="E151" s="196" t="s">
        <v>559</v>
      </c>
      <c r="F151" s="135" t="s">
        <v>564</v>
      </c>
      <c r="G151" s="444" t="s">
        <v>301</v>
      </c>
      <c r="H151" s="201"/>
      <c r="I151" s="201"/>
      <c r="J151" s="201"/>
    </row>
    <row r="152" spans="1:10" s="29" customFormat="1" ht="40.5" customHeight="1" hidden="1">
      <c r="A152" s="588" t="s">
        <v>565</v>
      </c>
      <c r="B152" s="104" t="s">
        <v>126</v>
      </c>
      <c r="C152" s="188" t="s">
        <v>209</v>
      </c>
      <c r="D152" s="443" t="s">
        <v>128</v>
      </c>
      <c r="E152" s="196" t="s">
        <v>566</v>
      </c>
      <c r="F152" s="135" t="s">
        <v>567</v>
      </c>
      <c r="G152" s="444"/>
      <c r="H152" s="201"/>
      <c r="I152" s="201"/>
      <c r="J152" s="201"/>
    </row>
    <row r="153" spans="1:10" s="29" customFormat="1" ht="30" customHeight="1" hidden="1">
      <c r="A153" s="540" t="s">
        <v>302</v>
      </c>
      <c r="B153" s="104" t="s">
        <v>126</v>
      </c>
      <c r="C153" s="188" t="s">
        <v>209</v>
      </c>
      <c r="D153" s="443" t="s">
        <v>128</v>
      </c>
      <c r="E153" s="177" t="s">
        <v>559</v>
      </c>
      <c r="F153" s="166" t="s">
        <v>567</v>
      </c>
      <c r="G153" s="444" t="s">
        <v>301</v>
      </c>
      <c r="H153" s="201"/>
      <c r="I153" s="201"/>
      <c r="J153" s="201"/>
    </row>
    <row r="154" spans="1:10" s="29" customFormat="1" ht="1.5" customHeight="1">
      <c r="A154" s="589" t="s">
        <v>74</v>
      </c>
      <c r="B154" s="104" t="s">
        <v>126</v>
      </c>
      <c r="C154" s="188" t="s">
        <v>209</v>
      </c>
      <c r="D154" s="188" t="s">
        <v>128</v>
      </c>
      <c r="E154" s="202" t="s">
        <v>568</v>
      </c>
      <c r="F154" s="203" t="s">
        <v>349</v>
      </c>
      <c r="G154" s="88"/>
      <c r="H154" s="43">
        <f aca="true" t="shared" si="19" ref="H154:J157">H155</f>
        <v>0</v>
      </c>
      <c r="I154" s="43">
        <f t="shared" si="19"/>
        <v>0</v>
      </c>
      <c r="J154" s="43">
        <f t="shared" si="19"/>
        <v>0</v>
      </c>
    </row>
    <row r="155" spans="1:10" s="29" customFormat="1" ht="75.75" customHeight="1" hidden="1">
      <c r="A155" s="540" t="s">
        <v>75</v>
      </c>
      <c r="B155" s="104" t="s">
        <v>126</v>
      </c>
      <c r="C155" s="188" t="s">
        <v>209</v>
      </c>
      <c r="D155" s="188" t="s">
        <v>128</v>
      </c>
      <c r="E155" s="202" t="s">
        <v>569</v>
      </c>
      <c r="F155" s="203" t="s">
        <v>349</v>
      </c>
      <c r="G155" s="88"/>
      <c r="H155" s="43">
        <f t="shared" si="19"/>
        <v>0</v>
      </c>
      <c r="I155" s="43">
        <f t="shared" si="19"/>
        <v>0</v>
      </c>
      <c r="J155" s="43">
        <f t="shared" si="19"/>
        <v>0</v>
      </c>
    </row>
    <row r="156" spans="1:10" s="29" customFormat="1" ht="40.5" customHeight="1" hidden="1">
      <c r="A156" s="558" t="s">
        <v>570</v>
      </c>
      <c r="B156" s="104" t="s">
        <v>126</v>
      </c>
      <c r="C156" s="188" t="s">
        <v>209</v>
      </c>
      <c r="D156" s="188" t="s">
        <v>128</v>
      </c>
      <c r="E156" s="202" t="s">
        <v>571</v>
      </c>
      <c r="F156" s="203" t="s">
        <v>349</v>
      </c>
      <c r="G156" s="88"/>
      <c r="H156" s="43">
        <f t="shared" si="19"/>
        <v>0</v>
      </c>
      <c r="I156" s="43">
        <f t="shared" si="19"/>
        <v>0</v>
      </c>
      <c r="J156" s="43">
        <f t="shared" si="19"/>
        <v>0</v>
      </c>
    </row>
    <row r="157" spans="1:10" s="29" customFormat="1" ht="44.25" customHeight="1" hidden="1">
      <c r="A157" s="590" t="s">
        <v>572</v>
      </c>
      <c r="B157" s="104" t="s">
        <v>126</v>
      </c>
      <c r="C157" s="188" t="s">
        <v>209</v>
      </c>
      <c r="D157" s="188" t="s">
        <v>128</v>
      </c>
      <c r="E157" s="202" t="s">
        <v>573</v>
      </c>
      <c r="F157" s="203" t="s">
        <v>179</v>
      </c>
      <c r="G157" s="88"/>
      <c r="H157" s="43">
        <f t="shared" si="19"/>
        <v>0</v>
      </c>
      <c r="I157" s="43">
        <f t="shared" si="19"/>
        <v>0</v>
      </c>
      <c r="J157" s="43">
        <f t="shared" si="19"/>
        <v>0</v>
      </c>
    </row>
    <row r="158" spans="1:10" s="29" customFormat="1" ht="32.25" customHeight="1" hidden="1">
      <c r="A158" s="540" t="s">
        <v>302</v>
      </c>
      <c r="B158" s="104" t="s">
        <v>126</v>
      </c>
      <c r="C158" s="188" t="s">
        <v>209</v>
      </c>
      <c r="D158" s="188" t="s">
        <v>128</v>
      </c>
      <c r="E158" s="202" t="s">
        <v>573</v>
      </c>
      <c r="F158" s="203" t="s">
        <v>179</v>
      </c>
      <c r="G158" s="88" t="s">
        <v>301</v>
      </c>
      <c r="H158" s="43"/>
      <c r="I158" s="43"/>
      <c r="J158" s="43"/>
    </row>
    <row r="159" spans="1:10" s="29" customFormat="1" ht="40.5" customHeight="1" hidden="1">
      <c r="A159" s="590" t="s">
        <v>575</v>
      </c>
      <c r="B159" s="104" t="s">
        <v>126</v>
      </c>
      <c r="C159" s="188" t="s">
        <v>209</v>
      </c>
      <c r="D159" s="188" t="s">
        <v>128</v>
      </c>
      <c r="E159" s="202" t="s">
        <v>433</v>
      </c>
      <c r="F159" s="203" t="s">
        <v>576</v>
      </c>
      <c r="G159" s="88"/>
      <c r="H159" s="43"/>
      <c r="I159" s="43"/>
      <c r="J159" s="43"/>
    </row>
    <row r="160" spans="1:10" s="29" customFormat="1" ht="35.25" customHeight="1" hidden="1">
      <c r="A160" s="540" t="s">
        <v>302</v>
      </c>
      <c r="B160" s="104" t="s">
        <v>126</v>
      </c>
      <c r="C160" s="188" t="s">
        <v>209</v>
      </c>
      <c r="D160" s="188" t="s">
        <v>128</v>
      </c>
      <c r="E160" s="202" t="s">
        <v>433</v>
      </c>
      <c r="F160" s="203" t="s">
        <v>576</v>
      </c>
      <c r="G160" s="88" t="s">
        <v>301</v>
      </c>
      <c r="H160" s="43"/>
      <c r="I160" s="43"/>
      <c r="J160" s="43"/>
    </row>
    <row r="161" spans="1:10" s="29" customFormat="1" ht="43.5" customHeight="1" hidden="1">
      <c r="A161" s="589" t="s">
        <v>166</v>
      </c>
      <c r="B161" s="96" t="s">
        <v>126</v>
      </c>
      <c r="C161" s="260" t="s">
        <v>209</v>
      </c>
      <c r="D161" s="260" t="s">
        <v>128</v>
      </c>
      <c r="E161" s="491" t="s">
        <v>578</v>
      </c>
      <c r="F161" s="91" t="s">
        <v>349</v>
      </c>
      <c r="G161" s="93"/>
      <c r="H161" s="119">
        <f aca="true" t="shared" si="20" ref="H161:J162">H162</f>
        <v>0</v>
      </c>
      <c r="I161" s="119">
        <f t="shared" si="20"/>
        <v>0</v>
      </c>
      <c r="J161" s="119">
        <f t="shared" si="20"/>
        <v>0</v>
      </c>
    </row>
    <row r="162" spans="1:10" s="29" customFormat="1" ht="51.75" customHeight="1" hidden="1">
      <c r="A162" s="552" t="s">
        <v>178</v>
      </c>
      <c r="B162" s="268" t="s">
        <v>126</v>
      </c>
      <c r="C162" s="294" t="s">
        <v>209</v>
      </c>
      <c r="D162" s="294" t="s">
        <v>128</v>
      </c>
      <c r="E162" s="741" t="s">
        <v>167</v>
      </c>
      <c r="F162" s="742"/>
      <c r="G162" s="274"/>
      <c r="H162" s="280">
        <f t="shared" si="20"/>
        <v>0</v>
      </c>
      <c r="I162" s="280">
        <f t="shared" si="20"/>
        <v>0</v>
      </c>
      <c r="J162" s="280">
        <f t="shared" si="20"/>
        <v>0</v>
      </c>
    </row>
    <row r="163" spans="1:10" s="29" customFormat="1" ht="37.5" customHeight="1" hidden="1">
      <c r="A163" s="591" t="s">
        <v>168</v>
      </c>
      <c r="B163" s="268" t="s">
        <v>126</v>
      </c>
      <c r="C163" s="294" t="s">
        <v>209</v>
      </c>
      <c r="D163" s="294" t="s">
        <v>128</v>
      </c>
      <c r="E163" s="323" t="s">
        <v>27</v>
      </c>
      <c r="F163" s="324" t="s">
        <v>349</v>
      </c>
      <c r="G163" s="274"/>
      <c r="H163" s="280">
        <f>H164+H166+H168+H170</f>
        <v>0</v>
      </c>
      <c r="I163" s="280">
        <f>I164+I166+I168+I170</f>
        <v>0</v>
      </c>
      <c r="J163" s="280">
        <f>J164+J166+J168+J170</f>
        <v>0</v>
      </c>
    </row>
    <row r="164" spans="1:10" s="29" customFormat="1" ht="36" customHeight="1" hidden="1">
      <c r="A164" s="592" t="s">
        <v>169</v>
      </c>
      <c r="B164" s="268" t="s">
        <v>126</v>
      </c>
      <c r="C164" s="294" t="s">
        <v>209</v>
      </c>
      <c r="D164" s="294" t="s">
        <v>128</v>
      </c>
      <c r="E164" s="768" t="s">
        <v>0</v>
      </c>
      <c r="F164" s="769"/>
      <c r="G164" s="274"/>
      <c r="H164" s="280">
        <f>H165</f>
        <v>0</v>
      </c>
      <c r="I164" s="280">
        <f>I165</f>
        <v>0</v>
      </c>
      <c r="J164" s="280">
        <f>J165</f>
        <v>0</v>
      </c>
    </row>
    <row r="165" spans="1:10" s="29" customFormat="1" ht="18.75" customHeight="1" hidden="1">
      <c r="A165" s="539" t="s">
        <v>354</v>
      </c>
      <c r="B165" s="268" t="s">
        <v>126</v>
      </c>
      <c r="C165" s="294" t="s">
        <v>209</v>
      </c>
      <c r="D165" s="294" t="s">
        <v>128</v>
      </c>
      <c r="E165" s="741" t="s">
        <v>0</v>
      </c>
      <c r="F165" s="742"/>
      <c r="G165" s="492" t="s">
        <v>136</v>
      </c>
      <c r="H165" s="280"/>
      <c r="I165" s="280"/>
      <c r="J165" s="280"/>
    </row>
    <row r="166" spans="1:10" s="29" customFormat="1" ht="0.75" customHeight="1" hidden="1">
      <c r="A166" s="592" t="s">
        <v>171</v>
      </c>
      <c r="B166" s="104" t="s">
        <v>126</v>
      </c>
      <c r="C166" s="188" t="s">
        <v>209</v>
      </c>
      <c r="D166" s="188" t="s">
        <v>128</v>
      </c>
      <c r="E166" s="745" t="s">
        <v>1</v>
      </c>
      <c r="F166" s="746"/>
      <c r="G166" s="88"/>
      <c r="H166" s="43">
        <f>H167</f>
        <v>0</v>
      </c>
      <c r="I166" s="43">
        <f>I167</f>
        <v>0</v>
      </c>
      <c r="J166" s="43">
        <f>J167</f>
        <v>0</v>
      </c>
    </row>
    <row r="167" spans="1:10" s="29" customFormat="1" ht="21" customHeight="1" hidden="1">
      <c r="A167" s="539" t="s">
        <v>354</v>
      </c>
      <c r="B167" s="104" t="s">
        <v>126</v>
      </c>
      <c r="C167" s="188" t="s">
        <v>209</v>
      </c>
      <c r="D167" s="188" t="s">
        <v>128</v>
      </c>
      <c r="E167" s="765" t="s">
        <v>1</v>
      </c>
      <c r="F167" s="746"/>
      <c r="G167" s="493" t="s">
        <v>136</v>
      </c>
      <c r="H167" s="43"/>
      <c r="I167" s="43"/>
      <c r="J167" s="43"/>
    </row>
    <row r="168" spans="1:10" s="498" customFormat="1" ht="53.25" customHeight="1" hidden="1">
      <c r="A168" s="593" t="s">
        <v>2</v>
      </c>
      <c r="B168" s="104" t="s">
        <v>126</v>
      </c>
      <c r="C168" s="188" t="s">
        <v>209</v>
      </c>
      <c r="D168" s="188" t="s">
        <v>128</v>
      </c>
      <c r="E168" s="495" t="s">
        <v>3</v>
      </c>
      <c r="F168" s="496">
        <v>13421</v>
      </c>
      <c r="G168" s="493"/>
      <c r="H168" s="43">
        <f>H169</f>
        <v>0</v>
      </c>
      <c r="I168" s="43">
        <f>I169</f>
        <v>0</v>
      </c>
      <c r="J168" s="43">
        <f>J169</f>
        <v>0</v>
      </c>
    </row>
    <row r="169" spans="1:10" s="29" customFormat="1" ht="21" customHeight="1" hidden="1">
      <c r="A169" s="539" t="s">
        <v>354</v>
      </c>
      <c r="B169" s="104" t="s">
        <v>126</v>
      </c>
      <c r="C169" s="188" t="s">
        <v>209</v>
      </c>
      <c r="D169" s="188" t="s">
        <v>128</v>
      </c>
      <c r="E169" s="499" t="s">
        <v>4</v>
      </c>
      <c r="F169" s="496">
        <v>13421</v>
      </c>
      <c r="G169" s="500" t="s">
        <v>136</v>
      </c>
      <c r="H169" s="501"/>
      <c r="I169" s="501"/>
      <c r="J169" s="501"/>
    </row>
    <row r="170" spans="1:10" s="29" customFormat="1" ht="42" customHeight="1" hidden="1">
      <c r="A170" s="593" t="s">
        <v>2</v>
      </c>
      <c r="B170" s="104" t="s">
        <v>126</v>
      </c>
      <c r="C170" s="188" t="s">
        <v>209</v>
      </c>
      <c r="D170" s="188" t="s">
        <v>128</v>
      </c>
      <c r="E170" s="765" t="s">
        <v>5</v>
      </c>
      <c r="F170" s="746"/>
      <c r="G170" s="493"/>
      <c r="H170" s="43">
        <f>H171</f>
        <v>0</v>
      </c>
      <c r="I170" s="43">
        <f>I171</f>
        <v>0</v>
      </c>
      <c r="J170" s="43">
        <f>J171</f>
        <v>0</v>
      </c>
    </row>
    <row r="171" spans="1:10" s="29" customFormat="1" ht="20.25" customHeight="1" hidden="1">
      <c r="A171" s="539" t="s">
        <v>354</v>
      </c>
      <c r="B171" s="104" t="s">
        <v>126</v>
      </c>
      <c r="C171" s="188" t="s">
        <v>209</v>
      </c>
      <c r="D171" s="188" t="s">
        <v>128</v>
      </c>
      <c r="E171" s="765" t="s">
        <v>5</v>
      </c>
      <c r="F171" s="746"/>
      <c r="G171" s="493" t="s">
        <v>136</v>
      </c>
      <c r="H171" s="43"/>
      <c r="I171" s="43"/>
      <c r="J171" s="43"/>
    </row>
    <row r="172" spans="1:10" s="29" customFormat="1" ht="54" customHeight="1" hidden="1">
      <c r="A172" s="589" t="s">
        <v>74</v>
      </c>
      <c r="B172" s="96" t="s">
        <v>126</v>
      </c>
      <c r="C172" s="260" t="s">
        <v>209</v>
      </c>
      <c r="D172" s="260" t="s">
        <v>128</v>
      </c>
      <c r="E172" s="16" t="s">
        <v>443</v>
      </c>
      <c r="F172" s="19" t="s">
        <v>349</v>
      </c>
      <c r="G172" s="93"/>
      <c r="H172" s="119">
        <f>H177</f>
        <v>0</v>
      </c>
      <c r="I172" s="119">
        <f>I177</f>
        <v>0</v>
      </c>
      <c r="J172" s="119">
        <f>J177</f>
        <v>0</v>
      </c>
    </row>
    <row r="173" spans="1:10" s="29" customFormat="1" ht="82.5" hidden="1">
      <c r="A173" s="537" t="s">
        <v>307</v>
      </c>
      <c r="B173" s="297" t="s">
        <v>126</v>
      </c>
      <c r="C173" s="298" t="s">
        <v>209</v>
      </c>
      <c r="D173" s="298" t="s">
        <v>128</v>
      </c>
      <c r="E173" s="761" t="s">
        <v>327</v>
      </c>
      <c r="F173" s="762"/>
      <c r="G173" s="299"/>
      <c r="H173" s="300">
        <f>H174</f>
        <v>0</v>
      </c>
      <c r="I173" s="300">
        <f>I174</f>
        <v>0</v>
      </c>
      <c r="J173" s="300">
        <f>J174</f>
        <v>0</v>
      </c>
    </row>
    <row r="174" spans="1:10" s="29" customFormat="1" ht="18.75" hidden="1">
      <c r="A174" s="594" t="s">
        <v>323</v>
      </c>
      <c r="B174" s="295" t="s">
        <v>126</v>
      </c>
      <c r="C174" s="296" t="s">
        <v>209</v>
      </c>
      <c r="D174" s="296" t="s">
        <v>128</v>
      </c>
      <c r="E174" s="763" t="s">
        <v>322</v>
      </c>
      <c r="F174" s="764"/>
      <c r="G174" s="284"/>
      <c r="H174" s="285">
        <f>H175+H176</f>
        <v>0</v>
      </c>
      <c r="I174" s="285">
        <f>I175+I176</f>
        <v>0</v>
      </c>
      <c r="J174" s="285">
        <f>J175+J176</f>
        <v>0</v>
      </c>
    </row>
    <row r="175" spans="1:10" s="29" customFormat="1" ht="18.75" hidden="1">
      <c r="A175" s="595" t="s">
        <v>135</v>
      </c>
      <c r="B175" s="295" t="s">
        <v>126</v>
      </c>
      <c r="C175" s="296" t="s">
        <v>209</v>
      </c>
      <c r="D175" s="296" t="s">
        <v>128</v>
      </c>
      <c r="E175" s="763" t="s">
        <v>322</v>
      </c>
      <c r="F175" s="764"/>
      <c r="G175" s="284" t="s">
        <v>136</v>
      </c>
      <c r="H175" s="285"/>
      <c r="I175" s="285"/>
      <c r="J175" s="285"/>
    </row>
    <row r="176" spans="1:10" s="29" customFormat="1" ht="18.75" hidden="1">
      <c r="A176" s="552" t="s">
        <v>137</v>
      </c>
      <c r="B176" s="295" t="s">
        <v>126</v>
      </c>
      <c r="C176" s="296" t="s">
        <v>209</v>
      </c>
      <c r="D176" s="296" t="s">
        <v>128</v>
      </c>
      <c r="E176" s="763" t="s">
        <v>322</v>
      </c>
      <c r="F176" s="764"/>
      <c r="G176" s="284" t="s">
        <v>138</v>
      </c>
      <c r="H176" s="285"/>
      <c r="I176" s="285"/>
      <c r="J176" s="285"/>
    </row>
    <row r="177" spans="1:10" s="29" customFormat="1" ht="65.25" customHeight="1" hidden="1">
      <c r="A177" s="540" t="s">
        <v>75</v>
      </c>
      <c r="B177" s="104" t="s">
        <v>126</v>
      </c>
      <c r="C177" s="188" t="s">
        <v>209</v>
      </c>
      <c r="D177" s="188" t="s">
        <v>128</v>
      </c>
      <c r="E177" s="257" t="s">
        <v>28</v>
      </c>
      <c r="F177" s="258" t="s">
        <v>349</v>
      </c>
      <c r="G177" s="88"/>
      <c r="H177" s="43">
        <f aca="true" t="shared" si="21" ref="H177:J178">H178</f>
        <v>0</v>
      </c>
      <c r="I177" s="43">
        <f t="shared" si="21"/>
        <v>0</v>
      </c>
      <c r="J177" s="43">
        <f t="shared" si="21"/>
        <v>0</v>
      </c>
    </row>
    <row r="178" spans="1:10" s="29" customFormat="1" ht="49.5" hidden="1">
      <c r="A178" s="558" t="s">
        <v>6</v>
      </c>
      <c r="B178" s="104" t="s">
        <v>126</v>
      </c>
      <c r="C178" s="188" t="s">
        <v>209</v>
      </c>
      <c r="D178" s="188" t="s">
        <v>128</v>
      </c>
      <c r="E178" s="257" t="s">
        <v>29</v>
      </c>
      <c r="F178" s="258" t="s">
        <v>349</v>
      </c>
      <c r="G178" s="88"/>
      <c r="H178" s="43">
        <f t="shared" si="21"/>
        <v>0</v>
      </c>
      <c r="I178" s="43">
        <f t="shared" si="21"/>
        <v>0</v>
      </c>
      <c r="J178" s="43">
        <f t="shared" si="21"/>
        <v>0</v>
      </c>
    </row>
    <row r="179" spans="1:10" s="29" customFormat="1" ht="38.25" customHeight="1" hidden="1">
      <c r="A179" s="548" t="s">
        <v>445</v>
      </c>
      <c r="B179" s="104" t="s">
        <v>126</v>
      </c>
      <c r="C179" s="188" t="s">
        <v>209</v>
      </c>
      <c r="D179" s="188" t="s">
        <v>128</v>
      </c>
      <c r="E179" s="257" t="s">
        <v>30</v>
      </c>
      <c r="F179" s="258" t="s">
        <v>444</v>
      </c>
      <c r="G179" s="88"/>
      <c r="H179" s="43">
        <f>H180+H181</f>
        <v>0</v>
      </c>
      <c r="I179" s="43">
        <f>I180+I181</f>
        <v>0</v>
      </c>
      <c r="J179" s="43">
        <f>J180+J181</f>
        <v>0</v>
      </c>
    </row>
    <row r="180" spans="1:10" s="29" customFormat="1" ht="37.5" hidden="1">
      <c r="A180" s="539" t="s">
        <v>354</v>
      </c>
      <c r="B180" s="104" t="s">
        <v>126</v>
      </c>
      <c r="C180" s="188" t="s">
        <v>209</v>
      </c>
      <c r="D180" s="188" t="s">
        <v>128</v>
      </c>
      <c r="E180" s="257" t="s">
        <v>7</v>
      </c>
      <c r="F180" s="258" t="s">
        <v>444</v>
      </c>
      <c r="G180" s="88" t="s">
        <v>136</v>
      </c>
      <c r="H180" s="43"/>
      <c r="I180" s="43"/>
      <c r="J180" s="43"/>
    </row>
    <row r="181" spans="1:10" s="29" customFormat="1" ht="18.75" hidden="1">
      <c r="A181" s="552" t="s">
        <v>137</v>
      </c>
      <c r="B181" s="268" t="s">
        <v>126</v>
      </c>
      <c r="C181" s="294" t="s">
        <v>209</v>
      </c>
      <c r="D181" s="294" t="s">
        <v>128</v>
      </c>
      <c r="E181" s="741" t="s">
        <v>8</v>
      </c>
      <c r="F181" s="742"/>
      <c r="G181" s="274" t="s">
        <v>138</v>
      </c>
      <c r="H181" s="280"/>
      <c r="I181" s="280"/>
      <c r="J181" s="280"/>
    </row>
    <row r="182" spans="1:10" s="29" customFormat="1" ht="18.75">
      <c r="A182" s="555" t="s">
        <v>211</v>
      </c>
      <c r="B182" s="93" t="s">
        <v>126</v>
      </c>
      <c r="C182" s="181" t="s">
        <v>209</v>
      </c>
      <c r="D182" s="181" t="s">
        <v>200</v>
      </c>
      <c r="E182" s="143"/>
      <c r="F182" s="18"/>
      <c r="G182" s="181"/>
      <c r="H182" s="199">
        <f aca="true" t="shared" si="22" ref="H182:J183">+H183</f>
        <v>5</v>
      </c>
      <c r="I182" s="199">
        <f t="shared" si="22"/>
        <v>5</v>
      </c>
      <c r="J182" s="199">
        <f t="shared" si="22"/>
        <v>5</v>
      </c>
    </row>
    <row r="183" spans="1:39" s="49" customFormat="1" ht="68.25" customHeight="1">
      <c r="A183" s="589" t="s">
        <v>74</v>
      </c>
      <c r="B183" s="96" t="s">
        <v>126</v>
      </c>
      <c r="C183" s="181" t="s">
        <v>209</v>
      </c>
      <c r="D183" s="182" t="s">
        <v>200</v>
      </c>
      <c r="E183" s="204" t="s">
        <v>432</v>
      </c>
      <c r="F183" s="205" t="s">
        <v>349</v>
      </c>
      <c r="G183" s="185"/>
      <c r="H183" s="199">
        <f t="shared" si="22"/>
        <v>5</v>
      </c>
      <c r="I183" s="199">
        <f t="shared" si="22"/>
        <v>5</v>
      </c>
      <c r="J183" s="199">
        <f t="shared" si="22"/>
        <v>5</v>
      </c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1:39" s="37" customFormat="1" ht="80.25" customHeight="1">
      <c r="A184" s="537" t="s">
        <v>76</v>
      </c>
      <c r="B184" s="104" t="s">
        <v>126</v>
      </c>
      <c r="C184" s="105" t="s">
        <v>209</v>
      </c>
      <c r="D184" s="106" t="s">
        <v>200</v>
      </c>
      <c r="E184" s="206" t="s">
        <v>433</v>
      </c>
      <c r="F184" s="207" t="s">
        <v>349</v>
      </c>
      <c r="G184" s="108"/>
      <c r="H184" s="109">
        <f>H188+H195+H198+H203+H209</f>
        <v>5</v>
      </c>
      <c r="I184" s="109">
        <f>I188+I195+I198+I203+I209</f>
        <v>5</v>
      </c>
      <c r="J184" s="109">
        <f>J188+J195+J198+J203+J209</f>
        <v>5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1:39" s="37" customFormat="1" ht="0.75" customHeight="1" hidden="1">
      <c r="A185" s="537" t="s">
        <v>323</v>
      </c>
      <c r="B185" s="104" t="s">
        <v>126</v>
      </c>
      <c r="C185" s="105" t="s">
        <v>209</v>
      </c>
      <c r="D185" s="106" t="s">
        <v>200</v>
      </c>
      <c r="E185" s="759" t="s">
        <v>322</v>
      </c>
      <c r="F185" s="760"/>
      <c r="G185" s="108"/>
      <c r="H185" s="109">
        <f>H186+H187</f>
        <v>0</v>
      </c>
      <c r="I185" s="109">
        <f>I186+I187</f>
        <v>0</v>
      </c>
      <c r="J185" s="109">
        <f>J186+J187</f>
        <v>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1:39" s="37" customFormat="1" ht="59.25" customHeight="1" hidden="1">
      <c r="A186" s="540" t="s">
        <v>137</v>
      </c>
      <c r="B186" s="104" t="s">
        <v>126</v>
      </c>
      <c r="C186" s="105" t="s">
        <v>209</v>
      </c>
      <c r="D186" s="106" t="s">
        <v>200</v>
      </c>
      <c r="E186" s="759" t="s">
        <v>322</v>
      </c>
      <c r="F186" s="760"/>
      <c r="G186" s="108" t="s">
        <v>138</v>
      </c>
      <c r="H186" s="109"/>
      <c r="I186" s="109"/>
      <c r="J186" s="109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1:39" s="37" customFormat="1" ht="59.25" customHeight="1" hidden="1">
      <c r="A187" s="596" t="s">
        <v>135</v>
      </c>
      <c r="B187" s="104" t="s">
        <v>126</v>
      </c>
      <c r="C187" s="105" t="s">
        <v>209</v>
      </c>
      <c r="D187" s="106" t="s">
        <v>200</v>
      </c>
      <c r="E187" s="759" t="s">
        <v>322</v>
      </c>
      <c r="F187" s="760"/>
      <c r="G187" s="108" t="s">
        <v>136</v>
      </c>
      <c r="H187" s="109"/>
      <c r="I187" s="109"/>
      <c r="J187" s="109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1:39" s="37" customFormat="1" ht="19.5" customHeight="1">
      <c r="A188" s="597" t="s">
        <v>434</v>
      </c>
      <c r="B188" s="104" t="s">
        <v>126</v>
      </c>
      <c r="C188" s="105" t="s">
        <v>209</v>
      </c>
      <c r="D188" s="106" t="s">
        <v>200</v>
      </c>
      <c r="E188" s="335" t="s">
        <v>31</v>
      </c>
      <c r="F188" s="138" t="s">
        <v>349</v>
      </c>
      <c r="G188" s="108"/>
      <c r="H188" s="109">
        <f>H189</f>
        <v>5</v>
      </c>
      <c r="I188" s="109">
        <f>I189</f>
        <v>5</v>
      </c>
      <c r="J188" s="109">
        <f>J189</f>
        <v>5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</row>
    <row r="189" spans="1:10" s="36" customFormat="1" ht="19.5">
      <c r="A189" s="537" t="s">
        <v>235</v>
      </c>
      <c r="B189" s="104" t="s">
        <v>126</v>
      </c>
      <c r="C189" s="105" t="s">
        <v>209</v>
      </c>
      <c r="D189" s="106" t="s">
        <v>200</v>
      </c>
      <c r="E189" s="206" t="s">
        <v>440</v>
      </c>
      <c r="F189" s="207" t="s">
        <v>436</v>
      </c>
      <c r="G189" s="108"/>
      <c r="H189" s="109">
        <f>SUM(H190:H191)</f>
        <v>5</v>
      </c>
      <c r="I189" s="109">
        <f>SUM(I190:I191)</f>
        <v>5</v>
      </c>
      <c r="J189" s="109">
        <f>SUM(J190:J191)</f>
        <v>5</v>
      </c>
    </row>
    <row r="190" spans="1:10" s="36" customFormat="1" ht="33" customHeight="1">
      <c r="A190" s="539" t="s">
        <v>354</v>
      </c>
      <c r="B190" s="104" t="s">
        <v>126</v>
      </c>
      <c r="C190" s="105" t="s">
        <v>209</v>
      </c>
      <c r="D190" s="106" t="s">
        <v>200</v>
      </c>
      <c r="E190" s="206" t="s">
        <v>440</v>
      </c>
      <c r="F190" s="207" t="s">
        <v>436</v>
      </c>
      <c r="G190" s="108" t="s">
        <v>136</v>
      </c>
      <c r="H190" s="109">
        <v>5</v>
      </c>
      <c r="I190" s="109">
        <v>5</v>
      </c>
      <c r="J190" s="109">
        <v>5</v>
      </c>
    </row>
    <row r="191" spans="1:10" s="36" customFormat="1" ht="19.5" hidden="1">
      <c r="A191" s="540" t="s">
        <v>137</v>
      </c>
      <c r="B191" s="104" t="s">
        <v>126</v>
      </c>
      <c r="C191" s="105" t="s">
        <v>209</v>
      </c>
      <c r="D191" s="106" t="s">
        <v>200</v>
      </c>
      <c r="E191" s="206" t="s">
        <v>440</v>
      </c>
      <c r="F191" s="207" t="s">
        <v>436</v>
      </c>
      <c r="G191" s="108" t="s">
        <v>138</v>
      </c>
      <c r="H191" s="109"/>
      <c r="I191" s="109"/>
      <c r="J191" s="109"/>
    </row>
    <row r="192" spans="1:39" s="37" customFormat="1" ht="0.75" customHeight="1" hidden="1">
      <c r="A192" s="537" t="s">
        <v>237</v>
      </c>
      <c r="B192" s="104"/>
      <c r="C192" s="105"/>
      <c r="D192" s="106"/>
      <c r="E192" s="130" t="s">
        <v>234</v>
      </c>
      <c r="F192" s="131" t="s">
        <v>236</v>
      </c>
      <c r="G192" s="108"/>
      <c r="H192" s="109">
        <f>SUM(H193:H194)</f>
        <v>0</v>
      </c>
      <c r="I192" s="109">
        <f>SUM(I193:I194)</f>
        <v>0</v>
      </c>
      <c r="J192" s="109">
        <f>SUM(J193:J194)</f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1:10" s="36" customFormat="1" ht="19.5" hidden="1">
      <c r="A193" s="596" t="s">
        <v>135</v>
      </c>
      <c r="B193" s="104" t="s">
        <v>126</v>
      </c>
      <c r="C193" s="105" t="s">
        <v>209</v>
      </c>
      <c r="D193" s="106" t="s">
        <v>200</v>
      </c>
      <c r="E193" s="206" t="s">
        <v>234</v>
      </c>
      <c r="F193" s="207" t="s">
        <v>236</v>
      </c>
      <c r="G193" s="108" t="s">
        <v>136</v>
      </c>
      <c r="H193" s="109"/>
      <c r="I193" s="109"/>
      <c r="J193" s="109"/>
    </row>
    <row r="194" spans="1:10" s="36" customFormat="1" ht="19.5" hidden="1">
      <c r="A194" s="540" t="s">
        <v>137</v>
      </c>
      <c r="B194" s="104" t="s">
        <v>126</v>
      </c>
      <c r="C194" s="105" t="s">
        <v>209</v>
      </c>
      <c r="D194" s="106" t="s">
        <v>200</v>
      </c>
      <c r="E194" s="206" t="s">
        <v>234</v>
      </c>
      <c r="F194" s="207" t="s">
        <v>236</v>
      </c>
      <c r="G194" s="108" t="s">
        <v>138</v>
      </c>
      <c r="H194" s="109"/>
      <c r="I194" s="109"/>
      <c r="J194" s="109"/>
    </row>
    <row r="195" spans="1:10" s="36" customFormat="1" ht="0.75" customHeight="1" hidden="1">
      <c r="A195" s="581" t="s">
        <v>437</v>
      </c>
      <c r="B195" s="104" t="s">
        <v>126</v>
      </c>
      <c r="C195" s="105" t="s">
        <v>209</v>
      </c>
      <c r="D195" s="106" t="s">
        <v>200</v>
      </c>
      <c r="E195" s="206" t="s">
        <v>447</v>
      </c>
      <c r="F195" s="207" t="s">
        <v>349</v>
      </c>
      <c r="G195" s="108"/>
      <c r="H195" s="109">
        <f aca="true" t="shared" si="23" ref="H195:J196">H196</f>
        <v>0</v>
      </c>
      <c r="I195" s="109">
        <f t="shared" si="23"/>
        <v>0</v>
      </c>
      <c r="J195" s="109">
        <f t="shared" si="23"/>
        <v>0</v>
      </c>
    </row>
    <row r="196" spans="1:10" s="36" customFormat="1" ht="19.5" hidden="1">
      <c r="A196" s="537" t="s">
        <v>235</v>
      </c>
      <c r="B196" s="104" t="s">
        <v>126</v>
      </c>
      <c r="C196" s="105" t="s">
        <v>209</v>
      </c>
      <c r="D196" s="106" t="s">
        <v>200</v>
      </c>
      <c r="E196" s="206" t="s">
        <v>447</v>
      </c>
      <c r="F196" s="207" t="s">
        <v>436</v>
      </c>
      <c r="G196" s="108"/>
      <c r="H196" s="109">
        <f t="shared" si="23"/>
        <v>0</v>
      </c>
      <c r="I196" s="109">
        <f t="shared" si="23"/>
        <v>0</v>
      </c>
      <c r="J196" s="109">
        <f t="shared" si="23"/>
        <v>0</v>
      </c>
    </row>
    <row r="197" spans="1:10" s="36" customFormat="1" ht="33" hidden="1">
      <c r="A197" s="539" t="s">
        <v>354</v>
      </c>
      <c r="B197" s="104" t="s">
        <v>126</v>
      </c>
      <c r="C197" s="105" t="s">
        <v>209</v>
      </c>
      <c r="D197" s="106" t="s">
        <v>200</v>
      </c>
      <c r="E197" s="206" t="s">
        <v>447</v>
      </c>
      <c r="F197" s="207" t="s">
        <v>436</v>
      </c>
      <c r="G197" s="108" t="s">
        <v>136</v>
      </c>
      <c r="H197" s="109"/>
      <c r="I197" s="109"/>
      <c r="J197" s="109"/>
    </row>
    <row r="198" spans="1:10" s="36" customFormat="1" ht="24" customHeight="1" hidden="1">
      <c r="A198" s="558" t="s">
        <v>9</v>
      </c>
      <c r="B198" s="104" t="s">
        <v>126</v>
      </c>
      <c r="C198" s="105" t="s">
        <v>209</v>
      </c>
      <c r="D198" s="106" t="s">
        <v>200</v>
      </c>
      <c r="E198" s="206" t="s">
        <v>439</v>
      </c>
      <c r="F198" s="207" t="s">
        <v>349</v>
      </c>
      <c r="G198" s="522"/>
      <c r="H198" s="523">
        <f>H199+H201</f>
        <v>0</v>
      </c>
      <c r="I198" s="523">
        <f>I199+I201</f>
        <v>0</v>
      </c>
      <c r="J198" s="523">
        <f>J199+J201</f>
        <v>0</v>
      </c>
    </row>
    <row r="199" spans="1:10" s="36" customFormat="1" ht="33" hidden="1">
      <c r="A199" s="568" t="s">
        <v>10</v>
      </c>
      <c r="B199" s="104" t="s">
        <v>126</v>
      </c>
      <c r="C199" s="105" t="s">
        <v>209</v>
      </c>
      <c r="D199" s="106" t="s">
        <v>200</v>
      </c>
      <c r="E199" s="206" t="s">
        <v>439</v>
      </c>
      <c r="F199" s="207" t="s">
        <v>438</v>
      </c>
      <c r="G199" s="522"/>
      <c r="H199" s="523">
        <f>H200</f>
        <v>0</v>
      </c>
      <c r="I199" s="523">
        <f>I200</f>
        <v>0</v>
      </c>
      <c r="J199" s="523">
        <f>J200</f>
        <v>0</v>
      </c>
    </row>
    <row r="200" spans="1:10" s="36" customFormat="1" ht="18" customHeight="1" hidden="1">
      <c r="A200" s="550" t="s">
        <v>354</v>
      </c>
      <c r="B200" s="104" t="s">
        <v>126</v>
      </c>
      <c r="C200" s="105" t="s">
        <v>209</v>
      </c>
      <c r="D200" s="106" t="s">
        <v>200</v>
      </c>
      <c r="E200" s="206" t="s">
        <v>439</v>
      </c>
      <c r="F200" s="207" t="s">
        <v>438</v>
      </c>
      <c r="G200" s="522" t="s">
        <v>136</v>
      </c>
      <c r="H200" s="523"/>
      <c r="I200" s="523"/>
      <c r="J200" s="523"/>
    </row>
    <row r="201" spans="1:10" s="36" customFormat="1" ht="0.75" customHeight="1" hidden="1">
      <c r="A201" s="559" t="s">
        <v>235</v>
      </c>
      <c r="B201" s="104" t="s">
        <v>126</v>
      </c>
      <c r="C201" s="105" t="s">
        <v>209</v>
      </c>
      <c r="D201" s="106" t="s">
        <v>200</v>
      </c>
      <c r="E201" s="206" t="s">
        <v>439</v>
      </c>
      <c r="F201" s="207" t="s">
        <v>436</v>
      </c>
      <c r="G201" s="522"/>
      <c r="H201" s="523">
        <f>H202</f>
        <v>0</v>
      </c>
      <c r="I201" s="523">
        <f>I202</f>
        <v>0</v>
      </c>
      <c r="J201" s="523">
        <f>J202</f>
        <v>0</v>
      </c>
    </row>
    <row r="202" spans="1:10" s="36" customFormat="1" ht="33" hidden="1">
      <c r="A202" s="550" t="s">
        <v>354</v>
      </c>
      <c r="B202" s="104" t="s">
        <v>126</v>
      </c>
      <c r="C202" s="105" t="s">
        <v>209</v>
      </c>
      <c r="D202" s="106" t="s">
        <v>200</v>
      </c>
      <c r="E202" s="206" t="s">
        <v>439</v>
      </c>
      <c r="F202" s="207" t="s">
        <v>436</v>
      </c>
      <c r="G202" s="522" t="s">
        <v>136</v>
      </c>
      <c r="H202" s="523"/>
      <c r="I202" s="523"/>
      <c r="J202" s="523"/>
    </row>
    <row r="203" spans="1:10" s="36" customFormat="1" ht="33" hidden="1">
      <c r="A203" s="598" t="s">
        <v>441</v>
      </c>
      <c r="B203" s="104" t="s">
        <v>126</v>
      </c>
      <c r="C203" s="105" t="s">
        <v>209</v>
      </c>
      <c r="D203" s="106" t="s">
        <v>200</v>
      </c>
      <c r="E203" s="206" t="s">
        <v>442</v>
      </c>
      <c r="F203" s="207" t="s">
        <v>349</v>
      </c>
      <c r="G203" s="522"/>
      <c r="H203" s="523">
        <f aca="true" t="shared" si="24" ref="H203:J204">H204</f>
        <v>0</v>
      </c>
      <c r="I203" s="523">
        <f t="shared" si="24"/>
        <v>0</v>
      </c>
      <c r="J203" s="523">
        <f t="shared" si="24"/>
        <v>0</v>
      </c>
    </row>
    <row r="204" spans="1:10" s="36" customFormat="1" ht="19.5" hidden="1">
      <c r="A204" s="537" t="s">
        <v>235</v>
      </c>
      <c r="B204" s="104" t="s">
        <v>126</v>
      </c>
      <c r="C204" s="105" t="s">
        <v>209</v>
      </c>
      <c r="D204" s="106" t="s">
        <v>200</v>
      </c>
      <c r="E204" s="206" t="s">
        <v>442</v>
      </c>
      <c r="F204" s="207" t="s">
        <v>436</v>
      </c>
      <c r="G204" s="522"/>
      <c r="H204" s="523">
        <f t="shared" si="24"/>
        <v>0</v>
      </c>
      <c r="I204" s="523">
        <f t="shared" si="24"/>
        <v>0</v>
      </c>
      <c r="J204" s="523">
        <f t="shared" si="24"/>
        <v>0</v>
      </c>
    </row>
    <row r="205" spans="1:10" s="36" customFormat="1" ht="19.5" hidden="1">
      <c r="A205" s="599" t="s">
        <v>135</v>
      </c>
      <c r="B205" s="104" t="s">
        <v>126</v>
      </c>
      <c r="C205" s="105" t="s">
        <v>209</v>
      </c>
      <c r="D205" s="106" t="s">
        <v>200</v>
      </c>
      <c r="E205" s="206" t="s">
        <v>442</v>
      </c>
      <c r="F205" s="207" t="s">
        <v>436</v>
      </c>
      <c r="G205" s="522" t="s">
        <v>136</v>
      </c>
      <c r="H205" s="523"/>
      <c r="I205" s="523"/>
      <c r="J205" s="523"/>
    </row>
    <row r="206" spans="1:10" s="36" customFormat="1" ht="19.5" hidden="1">
      <c r="A206" s="540"/>
      <c r="B206" s="104"/>
      <c r="C206" s="105"/>
      <c r="D206" s="106"/>
      <c r="E206" s="206"/>
      <c r="F206" s="207"/>
      <c r="G206" s="522"/>
      <c r="H206" s="523"/>
      <c r="I206" s="523"/>
      <c r="J206" s="523"/>
    </row>
    <row r="207" spans="1:10" s="36" customFormat="1" ht="19.5" hidden="1">
      <c r="A207" s="600" t="s">
        <v>330</v>
      </c>
      <c r="B207" s="268" t="s">
        <v>126</v>
      </c>
      <c r="C207" s="269" t="s">
        <v>209</v>
      </c>
      <c r="D207" s="270" t="s">
        <v>200</v>
      </c>
      <c r="E207" s="749" t="s">
        <v>329</v>
      </c>
      <c r="F207" s="750"/>
      <c r="G207" s="522"/>
      <c r="H207" s="523"/>
      <c r="I207" s="523"/>
      <c r="J207" s="523"/>
    </row>
    <row r="208" spans="1:10" s="36" customFormat="1" ht="18.75" customHeight="1" hidden="1">
      <c r="A208" s="601" t="s">
        <v>135</v>
      </c>
      <c r="B208" s="268" t="s">
        <v>126</v>
      </c>
      <c r="C208" s="269" t="s">
        <v>209</v>
      </c>
      <c r="D208" s="270" t="s">
        <v>200</v>
      </c>
      <c r="E208" s="749" t="s">
        <v>329</v>
      </c>
      <c r="F208" s="750"/>
      <c r="G208" s="522" t="s">
        <v>136</v>
      </c>
      <c r="H208" s="523"/>
      <c r="I208" s="523"/>
      <c r="J208" s="523"/>
    </row>
    <row r="209" spans="1:10" s="36" customFormat="1" ht="20.25" customHeight="1" hidden="1">
      <c r="A209" s="558" t="s">
        <v>11</v>
      </c>
      <c r="B209" s="268" t="s">
        <v>126</v>
      </c>
      <c r="C209" s="269" t="s">
        <v>209</v>
      </c>
      <c r="D209" s="270" t="s">
        <v>200</v>
      </c>
      <c r="E209" s="336" t="s">
        <v>435</v>
      </c>
      <c r="F209" s="337" t="s">
        <v>349</v>
      </c>
      <c r="G209" s="522"/>
      <c r="H209" s="523">
        <f>H210+H213</f>
        <v>0</v>
      </c>
      <c r="I209" s="523">
        <f>I210+I213</f>
        <v>0</v>
      </c>
      <c r="J209" s="523">
        <f>J210+J213</f>
        <v>0</v>
      </c>
    </row>
    <row r="210" spans="1:10" s="36" customFormat="1" ht="24.75" customHeight="1" hidden="1">
      <c r="A210" s="559" t="s">
        <v>463</v>
      </c>
      <c r="B210" s="104" t="s">
        <v>126</v>
      </c>
      <c r="C210" s="105" t="s">
        <v>209</v>
      </c>
      <c r="D210" s="106" t="s">
        <v>200</v>
      </c>
      <c r="E210" s="206" t="s">
        <v>12</v>
      </c>
      <c r="F210" s="207" t="s">
        <v>448</v>
      </c>
      <c r="G210" s="522"/>
      <c r="H210" s="523">
        <f>H211</f>
        <v>0</v>
      </c>
      <c r="I210" s="523">
        <f>I211</f>
        <v>0</v>
      </c>
      <c r="J210" s="523">
        <f>J211</f>
        <v>0</v>
      </c>
    </row>
    <row r="211" spans="1:10" s="36" customFormat="1" ht="18.75" customHeight="1" hidden="1">
      <c r="A211" s="539" t="s">
        <v>354</v>
      </c>
      <c r="B211" s="104" t="s">
        <v>126</v>
      </c>
      <c r="C211" s="105" t="s">
        <v>209</v>
      </c>
      <c r="D211" s="106" t="s">
        <v>200</v>
      </c>
      <c r="E211" s="206" t="s">
        <v>13</v>
      </c>
      <c r="F211" s="207" t="s">
        <v>448</v>
      </c>
      <c r="G211" s="522" t="s">
        <v>136</v>
      </c>
      <c r="H211" s="523"/>
      <c r="I211" s="523"/>
      <c r="J211" s="523"/>
    </row>
    <row r="212" spans="1:10" s="36" customFormat="1" ht="19.5" hidden="1">
      <c r="A212" s="540" t="s">
        <v>137</v>
      </c>
      <c r="B212" s="104" t="s">
        <v>126</v>
      </c>
      <c r="C212" s="105" t="s">
        <v>209</v>
      </c>
      <c r="D212" s="106" t="s">
        <v>200</v>
      </c>
      <c r="E212" s="206" t="s">
        <v>309</v>
      </c>
      <c r="F212" s="207" t="s">
        <v>308</v>
      </c>
      <c r="G212" s="522" t="s">
        <v>138</v>
      </c>
      <c r="H212" s="523"/>
      <c r="I212" s="523"/>
      <c r="J212" s="523"/>
    </row>
    <row r="213" spans="1:10" s="36" customFormat="1" ht="33" hidden="1">
      <c r="A213" s="568" t="s">
        <v>14</v>
      </c>
      <c r="B213" s="104" t="s">
        <v>126</v>
      </c>
      <c r="C213" s="105" t="s">
        <v>209</v>
      </c>
      <c r="D213" s="106" t="s">
        <v>200</v>
      </c>
      <c r="E213" s="206" t="s">
        <v>435</v>
      </c>
      <c r="F213" s="207" t="s">
        <v>449</v>
      </c>
      <c r="G213" s="522"/>
      <c r="H213" s="523">
        <f>H214</f>
        <v>0</v>
      </c>
      <c r="I213" s="523">
        <f>I214</f>
        <v>0</v>
      </c>
      <c r="J213" s="523">
        <f>J214</f>
        <v>0</v>
      </c>
    </row>
    <row r="214" spans="1:10" s="36" customFormat="1" ht="18" customHeight="1" hidden="1">
      <c r="A214" s="539" t="s">
        <v>354</v>
      </c>
      <c r="B214" s="104" t="s">
        <v>126</v>
      </c>
      <c r="C214" s="105" t="s">
        <v>209</v>
      </c>
      <c r="D214" s="106" t="s">
        <v>200</v>
      </c>
      <c r="E214" s="206" t="s">
        <v>435</v>
      </c>
      <c r="F214" s="207" t="s">
        <v>449</v>
      </c>
      <c r="G214" s="522" t="s">
        <v>136</v>
      </c>
      <c r="H214" s="523"/>
      <c r="I214" s="523"/>
      <c r="J214" s="523"/>
    </row>
    <row r="215" spans="1:10" s="36" customFormat="1" ht="0.75" customHeight="1" hidden="1">
      <c r="A215" s="602"/>
      <c r="B215" s="104"/>
      <c r="C215" s="105"/>
      <c r="D215" s="106"/>
      <c r="E215" s="206"/>
      <c r="F215" s="207"/>
      <c r="G215" s="108"/>
      <c r="H215" s="109"/>
      <c r="I215" s="109"/>
      <c r="J215" s="109"/>
    </row>
    <row r="216" spans="1:10" s="36" customFormat="1" ht="19.5" hidden="1">
      <c r="A216" s="602"/>
      <c r="B216" s="104"/>
      <c r="C216" s="105"/>
      <c r="D216" s="106"/>
      <c r="E216" s="206"/>
      <c r="F216" s="207"/>
      <c r="G216" s="108"/>
      <c r="H216" s="109"/>
      <c r="I216" s="109"/>
      <c r="J216" s="109"/>
    </row>
    <row r="217" spans="1:10" s="36" customFormat="1" ht="19.5" hidden="1">
      <c r="A217" s="603" t="s">
        <v>222</v>
      </c>
      <c r="B217" s="93" t="s">
        <v>126</v>
      </c>
      <c r="C217" s="93" t="s">
        <v>143</v>
      </c>
      <c r="D217" s="116"/>
      <c r="E217" s="144"/>
      <c r="F217" s="100"/>
      <c r="G217" s="136"/>
      <c r="H217" s="119">
        <f aca="true" t="shared" si="25" ref="H217:J219">+H218</f>
        <v>0</v>
      </c>
      <c r="I217" s="119">
        <f t="shared" si="25"/>
        <v>0</v>
      </c>
      <c r="J217" s="119">
        <f t="shared" si="25"/>
        <v>0</v>
      </c>
    </row>
    <row r="218" spans="1:10" s="36" customFormat="1" ht="19.5" hidden="1">
      <c r="A218" s="603" t="s">
        <v>223</v>
      </c>
      <c r="B218" s="210" t="s">
        <v>126</v>
      </c>
      <c r="C218" s="93" t="s">
        <v>143</v>
      </c>
      <c r="D218" s="116" t="s">
        <v>143</v>
      </c>
      <c r="E218" s="144"/>
      <c r="F218" s="100"/>
      <c r="G218" s="136"/>
      <c r="H218" s="119">
        <f t="shared" si="25"/>
        <v>0</v>
      </c>
      <c r="I218" s="119">
        <f t="shared" si="25"/>
        <v>0</v>
      </c>
      <c r="J218" s="119">
        <f t="shared" si="25"/>
        <v>0</v>
      </c>
    </row>
    <row r="219" spans="1:10" s="36" customFormat="1" ht="83.25" customHeight="1" hidden="1">
      <c r="A219" s="603" t="s">
        <v>602</v>
      </c>
      <c r="B219" s="93" t="s">
        <v>126</v>
      </c>
      <c r="C219" s="93" t="s">
        <v>143</v>
      </c>
      <c r="D219" s="116" t="s">
        <v>143</v>
      </c>
      <c r="E219" s="112" t="s">
        <v>410</v>
      </c>
      <c r="F219" s="113" t="s">
        <v>349</v>
      </c>
      <c r="G219" s="118"/>
      <c r="H219" s="119">
        <f t="shared" si="25"/>
        <v>0</v>
      </c>
      <c r="I219" s="119">
        <f t="shared" si="25"/>
        <v>0</v>
      </c>
      <c r="J219" s="119">
        <f t="shared" si="25"/>
        <v>0</v>
      </c>
    </row>
    <row r="220" spans="1:10" s="36" customFormat="1" ht="91.5" customHeight="1" hidden="1">
      <c r="A220" s="602" t="s">
        <v>16</v>
      </c>
      <c r="B220" s="88" t="s">
        <v>126</v>
      </c>
      <c r="C220" s="88" t="s">
        <v>143</v>
      </c>
      <c r="D220" s="111" t="s">
        <v>143</v>
      </c>
      <c r="E220" s="30" t="s">
        <v>173</v>
      </c>
      <c r="F220" s="2" t="s">
        <v>349</v>
      </c>
      <c r="G220" s="136"/>
      <c r="H220" s="43">
        <f aca="true" t="shared" si="26" ref="H220:J221">H221</f>
        <v>0</v>
      </c>
      <c r="I220" s="43">
        <f t="shared" si="26"/>
        <v>0</v>
      </c>
      <c r="J220" s="43">
        <f t="shared" si="26"/>
        <v>0</v>
      </c>
    </row>
    <row r="221" spans="1:10" s="36" customFormat="1" ht="21.75" customHeight="1" hidden="1">
      <c r="A221" s="561" t="s">
        <v>466</v>
      </c>
      <c r="B221" s="88" t="s">
        <v>126</v>
      </c>
      <c r="C221" s="88" t="s">
        <v>143</v>
      </c>
      <c r="D221" s="111" t="s">
        <v>143</v>
      </c>
      <c r="E221" s="30" t="s">
        <v>465</v>
      </c>
      <c r="F221" s="2" t="s">
        <v>349</v>
      </c>
      <c r="G221" s="136"/>
      <c r="H221" s="43">
        <f t="shared" si="26"/>
        <v>0</v>
      </c>
      <c r="I221" s="43">
        <f t="shared" si="26"/>
        <v>0</v>
      </c>
      <c r="J221" s="43">
        <f t="shared" si="26"/>
        <v>0</v>
      </c>
    </row>
    <row r="222" spans="1:10" s="36" customFormat="1" ht="19.5" hidden="1">
      <c r="A222" s="602" t="s">
        <v>238</v>
      </c>
      <c r="B222" s="88" t="s">
        <v>126</v>
      </c>
      <c r="C222" s="88" t="s">
        <v>143</v>
      </c>
      <c r="D222" s="111" t="s">
        <v>143</v>
      </c>
      <c r="E222" s="30" t="s">
        <v>465</v>
      </c>
      <c r="F222" s="2" t="s">
        <v>464</v>
      </c>
      <c r="G222" s="136"/>
      <c r="H222" s="43">
        <f>+H223</f>
        <v>0</v>
      </c>
      <c r="I222" s="43">
        <f>+I223</f>
        <v>0</v>
      </c>
      <c r="J222" s="43">
        <f>+J223</f>
        <v>0</v>
      </c>
    </row>
    <row r="223" spans="1:10" s="36" customFormat="1" ht="33" hidden="1">
      <c r="A223" s="539" t="s">
        <v>354</v>
      </c>
      <c r="B223" s="88" t="s">
        <v>126</v>
      </c>
      <c r="C223" s="88" t="s">
        <v>143</v>
      </c>
      <c r="D223" s="111" t="s">
        <v>143</v>
      </c>
      <c r="E223" s="30" t="s">
        <v>465</v>
      </c>
      <c r="F223" s="2" t="s">
        <v>464</v>
      </c>
      <c r="G223" s="136" t="s">
        <v>136</v>
      </c>
      <c r="H223" s="43"/>
      <c r="I223" s="43"/>
      <c r="J223" s="43"/>
    </row>
    <row r="224" spans="1:10" s="29" customFormat="1" ht="19.5" customHeight="1">
      <c r="A224" s="535" t="s">
        <v>213</v>
      </c>
      <c r="B224" s="180" t="s">
        <v>126</v>
      </c>
      <c r="C224" s="89" t="s">
        <v>214</v>
      </c>
      <c r="D224" s="89"/>
      <c r="E224" s="143"/>
      <c r="F224" s="18"/>
      <c r="G224" s="89"/>
      <c r="H224" s="92">
        <f aca="true" t="shared" si="27" ref="H224:J225">+H225</f>
        <v>1629.2769999999998</v>
      </c>
      <c r="I224" s="92">
        <f t="shared" si="27"/>
        <v>1314.8339999999998</v>
      </c>
      <c r="J224" s="92">
        <f t="shared" si="27"/>
        <v>1323.377</v>
      </c>
    </row>
    <row r="225" spans="1:10" s="29" customFormat="1" ht="18.75">
      <c r="A225" s="535" t="s">
        <v>215</v>
      </c>
      <c r="B225" s="93" t="s">
        <v>126</v>
      </c>
      <c r="C225" s="89" t="s">
        <v>214</v>
      </c>
      <c r="D225" s="89" t="s">
        <v>127</v>
      </c>
      <c r="E225" s="197"/>
      <c r="F225" s="198"/>
      <c r="G225" s="89"/>
      <c r="H225" s="92">
        <f t="shared" si="27"/>
        <v>1629.2769999999998</v>
      </c>
      <c r="I225" s="92">
        <f t="shared" si="27"/>
        <v>1314.8339999999998</v>
      </c>
      <c r="J225" s="92">
        <f t="shared" si="27"/>
        <v>1323.377</v>
      </c>
    </row>
    <row r="226" spans="1:10" s="29" customFormat="1" ht="51.75" customHeight="1">
      <c r="A226" s="589" t="s">
        <v>77</v>
      </c>
      <c r="B226" s="96" t="s">
        <v>126</v>
      </c>
      <c r="C226" s="93" t="s">
        <v>214</v>
      </c>
      <c r="D226" s="93" t="s">
        <v>127</v>
      </c>
      <c r="E226" s="174" t="s">
        <v>411</v>
      </c>
      <c r="F226" s="145" t="s">
        <v>349</v>
      </c>
      <c r="G226" s="89"/>
      <c r="H226" s="92">
        <f>H227+H239</f>
        <v>1629.2769999999998</v>
      </c>
      <c r="I226" s="92">
        <f>I227+I239</f>
        <v>1314.8339999999998</v>
      </c>
      <c r="J226" s="92">
        <f>J227+J239</f>
        <v>1323.377</v>
      </c>
    </row>
    <row r="227" spans="1:10" s="29" customFormat="1" ht="71.25" customHeight="1">
      <c r="A227" s="538" t="s">
        <v>601</v>
      </c>
      <c r="B227" s="104" t="s">
        <v>126</v>
      </c>
      <c r="C227" s="88" t="s">
        <v>214</v>
      </c>
      <c r="D227" s="88" t="s">
        <v>127</v>
      </c>
      <c r="E227" s="196" t="s">
        <v>412</v>
      </c>
      <c r="F227" s="135" t="s">
        <v>349</v>
      </c>
      <c r="G227" s="88"/>
      <c r="H227" s="137">
        <f aca="true" t="shared" si="28" ref="H227:J228">H228</f>
        <v>1629.2769999999998</v>
      </c>
      <c r="I227" s="137">
        <f t="shared" si="28"/>
        <v>1314.8339999999998</v>
      </c>
      <c r="J227" s="137">
        <f t="shared" si="28"/>
        <v>1323.377</v>
      </c>
    </row>
    <row r="228" spans="1:10" s="29" customFormat="1" ht="38.25" customHeight="1">
      <c r="A228" s="558" t="s">
        <v>413</v>
      </c>
      <c r="B228" s="104" t="s">
        <v>126</v>
      </c>
      <c r="C228" s="88" t="s">
        <v>214</v>
      </c>
      <c r="D228" s="111" t="s">
        <v>127</v>
      </c>
      <c r="E228" s="196" t="s">
        <v>414</v>
      </c>
      <c r="F228" s="135" t="s">
        <v>349</v>
      </c>
      <c r="G228" s="136"/>
      <c r="H228" s="137">
        <f t="shared" si="28"/>
        <v>1629.2769999999998</v>
      </c>
      <c r="I228" s="137">
        <f t="shared" si="28"/>
        <v>1314.8339999999998</v>
      </c>
      <c r="J228" s="137">
        <f t="shared" si="28"/>
        <v>1323.377</v>
      </c>
    </row>
    <row r="229" spans="1:10" s="29" customFormat="1" ht="33.75" customHeight="1">
      <c r="A229" s="540" t="s">
        <v>231</v>
      </c>
      <c r="B229" s="104" t="s">
        <v>126</v>
      </c>
      <c r="C229" s="88" t="s">
        <v>214</v>
      </c>
      <c r="D229" s="111" t="s">
        <v>127</v>
      </c>
      <c r="E229" s="177" t="s">
        <v>414</v>
      </c>
      <c r="F229" s="213" t="s">
        <v>415</v>
      </c>
      <c r="G229" s="136"/>
      <c r="H229" s="137">
        <f>SUM(H230:H232)</f>
        <v>1629.2769999999998</v>
      </c>
      <c r="I229" s="137">
        <f>SUM(I230:I232)</f>
        <v>1314.8339999999998</v>
      </c>
      <c r="J229" s="137">
        <f>SUM(J230:J232)</f>
        <v>1323.377</v>
      </c>
    </row>
    <row r="230" spans="1:10" s="29" customFormat="1" ht="55.5" customHeight="1">
      <c r="A230" s="538" t="s">
        <v>134</v>
      </c>
      <c r="B230" s="104" t="s">
        <v>126</v>
      </c>
      <c r="C230" s="88" t="s">
        <v>214</v>
      </c>
      <c r="D230" s="88" t="s">
        <v>127</v>
      </c>
      <c r="E230" s="177" t="s">
        <v>414</v>
      </c>
      <c r="F230" s="213" t="s">
        <v>415</v>
      </c>
      <c r="G230" s="88" t="s">
        <v>129</v>
      </c>
      <c r="H230" s="43">
        <f>1585-22.423</f>
        <v>1562.577</v>
      </c>
      <c r="I230" s="43">
        <f>1585-22.423-319.443+5</f>
        <v>1248.134</v>
      </c>
      <c r="J230" s="43">
        <f>1585-22.423-305.9</f>
        <v>1256.6770000000001</v>
      </c>
    </row>
    <row r="231" spans="1:10" s="29" customFormat="1" ht="36" customHeight="1">
      <c r="A231" s="539" t="s">
        <v>354</v>
      </c>
      <c r="B231" s="104" t="s">
        <v>126</v>
      </c>
      <c r="C231" s="88" t="s">
        <v>214</v>
      </c>
      <c r="D231" s="88" t="s">
        <v>127</v>
      </c>
      <c r="E231" s="177" t="s">
        <v>414</v>
      </c>
      <c r="F231" s="213" t="s">
        <v>415</v>
      </c>
      <c r="G231" s="88" t="s">
        <v>136</v>
      </c>
      <c r="H231" s="43">
        <f>100+2.4+1.2+10-50</f>
        <v>63.60000000000001</v>
      </c>
      <c r="I231" s="43">
        <f>100+2.4+1.2+10-50</f>
        <v>63.60000000000001</v>
      </c>
      <c r="J231" s="43">
        <f>100+2.4+1.2+10-50</f>
        <v>63.60000000000001</v>
      </c>
    </row>
    <row r="232" spans="1:10" s="29" customFormat="1" ht="17.25" customHeight="1">
      <c r="A232" s="540" t="s">
        <v>137</v>
      </c>
      <c r="B232" s="104" t="s">
        <v>126</v>
      </c>
      <c r="C232" s="88" t="s">
        <v>214</v>
      </c>
      <c r="D232" s="88" t="s">
        <v>127</v>
      </c>
      <c r="E232" s="177" t="s">
        <v>414</v>
      </c>
      <c r="F232" s="213" t="s">
        <v>415</v>
      </c>
      <c r="G232" s="88" t="s">
        <v>138</v>
      </c>
      <c r="H232" s="43">
        <v>3.1</v>
      </c>
      <c r="I232" s="43">
        <v>3.1</v>
      </c>
      <c r="J232" s="43">
        <v>3.1</v>
      </c>
    </row>
    <row r="233" spans="1:10" s="29" customFormat="1" ht="1.5" customHeight="1" hidden="1">
      <c r="A233" s="604" t="s">
        <v>416</v>
      </c>
      <c r="B233" s="104" t="s">
        <v>126</v>
      </c>
      <c r="C233" s="88" t="s">
        <v>214</v>
      </c>
      <c r="D233" s="111" t="s">
        <v>127</v>
      </c>
      <c r="E233" s="755" t="s">
        <v>431</v>
      </c>
      <c r="F233" s="756"/>
      <c r="G233" s="88"/>
      <c r="H233" s="43">
        <f>H234</f>
        <v>0</v>
      </c>
      <c r="I233" s="43">
        <f>I234</f>
        <v>0</v>
      </c>
      <c r="J233" s="43">
        <f>J234</f>
        <v>0</v>
      </c>
    </row>
    <row r="234" spans="1:10" s="29" customFormat="1" ht="49.5" hidden="1">
      <c r="A234" s="538" t="s">
        <v>134</v>
      </c>
      <c r="B234" s="104" t="s">
        <v>126</v>
      </c>
      <c r="C234" s="88" t="s">
        <v>214</v>
      </c>
      <c r="D234" s="111" t="s">
        <v>127</v>
      </c>
      <c r="E234" s="757" t="s">
        <v>467</v>
      </c>
      <c r="F234" s="758"/>
      <c r="G234" s="88" t="s">
        <v>129</v>
      </c>
      <c r="H234" s="43"/>
      <c r="I234" s="43"/>
      <c r="J234" s="43"/>
    </row>
    <row r="235" spans="1:10" s="29" customFormat="1" ht="2.25" customHeight="1" hidden="1">
      <c r="A235" s="600" t="s">
        <v>341</v>
      </c>
      <c r="B235" s="268" t="s">
        <v>126</v>
      </c>
      <c r="C235" s="274" t="s">
        <v>214</v>
      </c>
      <c r="D235" s="305" t="s">
        <v>127</v>
      </c>
      <c r="E235" s="321" t="s">
        <v>296</v>
      </c>
      <c r="F235" s="322" t="s">
        <v>340</v>
      </c>
      <c r="G235" s="274"/>
      <c r="H235" s="280">
        <f>H236</f>
        <v>0</v>
      </c>
      <c r="I235" s="280">
        <f>I236</f>
        <v>0</v>
      </c>
      <c r="J235" s="280">
        <f>J236</f>
        <v>0</v>
      </c>
    </row>
    <row r="236" spans="1:10" s="29" customFormat="1" ht="24" customHeight="1" hidden="1">
      <c r="A236" s="595" t="s">
        <v>135</v>
      </c>
      <c r="B236" s="268" t="s">
        <v>126</v>
      </c>
      <c r="C236" s="274" t="s">
        <v>214</v>
      </c>
      <c r="D236" s="305" t="s">
        <v>127</v>
      </c>
      <c r="E236" s="321" t="s">
        <v>296</v>
      </c>
      <c r="F236" s="322" t="s">
        <v>340</v>
      </c>
      <c r="G236" s="274" t="s">
        <v>136</v>
      </c>
      <c r="H236" s="280"/>
      <c r="I236" s="280"/>
      <c r="J236" s="280"/>
    </row>
    <row r="237" spans="1:10" s="29" customFormat="1" ht="43.5" customHeight="1" hidden="1">
      <c r="A237" s="605" t="s">
        <v>343</v>
      </c>
      <c r="B237" s="268" t="s">
        <v>126</v>
      </c>
      <c r="C237" s="274" t="s">
        <v>214</v>
      </c>
      <c r="D237" s="305" t="s">
        <v>127</v>
      </c>
      <c r="E237" s="321" t="s">
        <v>296</v>
      </c>
      <c r="F237" s="322" t="s">
        <v>342</v>
      </c>
      <c r="G237" s="274"/>
      <c r="H237" s="280">
        <f>H238</f>
        <v>0</v>
      </c>
      <c r="I237" s="280">
        <f>I238</f>
        <v>0</v>
      </c>
      <c r="J237" s="280">
        <f>J238</f>
        <v>0</v>
      </c>
    </row>
    <row r="238" spans="1:10" s="29" customFormat="1" ht="24" customHeight="1" hidden="1">
      <c r="A238" s="549" t="s">
        <v>134</v>
      </c>
      <c r="B238" s="268" t="s">
        <v>126</v>
      </c>
      <c r="C238" s="274" t="s">
        <v>214</v>
      </c>
      <c r="D238" s="305" t="s">
        <v>127</v>
      </c>
      <c r="E238" s="321" t="s">
        <v>296</v>
      </c>
      <c r="F238" s="322" t="s">
        <v>342</v>
      </c>
      <c r="G238" s="274" t="s">
        <v>129</v>
      </c>
      <c r="H238" s="280"/>
      <c r="I238" s="280"/>
      <c r="J238" s="280"/>
    </row>
    <row r="239" spans="1:39" s="37" customFormat="1" ht="54" customHeight="1" hidden="1">
      <c r="A239" s="538" t="s">
        <v>78</v>
      </c>
      <c r="B239" s="104" t="s">
        <v>126</v>
      </c>
      <c r="C239" s="88" t="s">
        <v>214</v>
      </c>
      <c r="D239" s="111" t="s">
        <v>127</v>
      </c>
      <c r="E239" s="107" t="s">
        <v>417</v>
      </c>
      <c r="F239" s="2" t="s">
        <v>349</v>
      </c>
      <c r="G239" s="105"/>
      <c r="H239" s="109">
        <f>H242</f>
        <v>0</v>
      </c>
      <c r="I239" s="109">
        <f>I242</f>
        <v>0</v>
      </c>
      <c r="J239" s="109">
        <f>J242</f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</row>
    <row r="240" spans="1:39" s="37" customFormat="1" ht="0.75" customHeight="1" hidden="1">
      <c r="A240" s="605" t="s">
        <v>331</v>
      </c>
      <c r="B240" s="268" t="s">
        <v>126</v>
      </c>
      <c r="C240" s="274" t="s">
        <v>214</v>
      </c>
      <c r="D240" s="305" t="s">
        <v>127</v>
      </c>
      <c r="E240" s="749" t="s">
        <v>333</v>
      </c>
      <c r="F240" s="750"/>
      <c r="G240" s="269"/>
      <c r="H240" s="304">
        <f>H241</f>
        <v>0</v>
      </c>
      <c r="I240" s="304">
        <f>I241</f>
        <v>0</v>
      </c>
      <c r="J240" s="304">
        <f>J241</f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1:39" s="37" customFormat="1" ht="71.25" customHeight="1" hidden="1">
      <c r="A241" s="549" t="s">
        <v>134</v>
      </c>
      <c r="B241" s="268" t="s">
        <v>126</v>
      </c>
      <c r="C241" s="274" t="s">
        <v>214</v>
      </c>
      <c r="D241" s="274" t="s">
        <v>127</v>
      </c>
      <c r="E241" s="751" t="s">
        <v>332</v>
      </c>
      <c r="F241" s="752"/>
      <c r="G241" s="274" t="s">
        <v>129</v>
      </c>
      <c r="H241" s="280"/>
      <c r="I241" s="280"/>
      <c r="J241" s="280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</row>
    <row r="242" spans="1:39" s="37" customFormat="1" ht="40.5" customHeight="1" hidden="1">
      <c r="A242" s="558" t="s">
        <v>32</v>
      </c>
      <c r="B242" s="268" t="s">
        <v>126</v>
      </c>
      <c r="C242" s="274" t="s">
        <v>214</v>
      </c>
      <c r="D242" s="305" t="s">
        <v>127</v>
      </c>
      <c r="E242" s="327" t="s">
        <v>418</v>
      </c>
      <c r="F242" s="333" t="s">
        <v>349</v>
      </c>
      <c r="G242" s="274"/>
      <c r="H242" s="280">
        <f>H243+H247</f>
        <v>0</v>
      </c>
      <c r="I242" s="280">
        <f>I243+I247</f>
        <v>0</v>
      </c>
      <c r="J242" s="280">
        <f>J243+J247</f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</row>
    <row r="243" spans="1:39" s="37" customFormat="1" ht="19.5" hidden="1">
      <c r="A243" s="600" t="s">
        <v>231</v>
      </c>
      <c r="B243" s="268" t="s">
        <v>126</v>
      </c>
      <c r="C243" s="274" t="s">
        <v>214</v>
      </c>
      <c r="D243" s="305" t="s">
        <v>127</v>
      </c>
      <c r="E243" s="753" t="s">
        <v>420</v>
      </c>
      <c r="F243" s="754"/>
      <c r="G243" s="274"/>
      <c r="H243" s="280">
        <f>H244+H245+H246</f>
        <v>0</v>
      </c>
      <c r="I243" s="280">
        <f>I244+I245+I246</f>
        <v>0</v>
      </c>
      <c r="J243" s="280">
        <f>J244+J245+J246</f>
        <v>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</row>
    <row r="244" spans="1:39" s="37" customFormat="1" ht="49.5" hidden="1">
      <c r="A244" s="538" t="s">
        <v>134</v>
      </c>
      <c r="B244" s="104" t="s">
        <v>126</v>
      </c>
      <c r="C244" s="88" t="s">
        <v>214</v>
      </c>
      <c r="D244" s="111" t="s">
        <v>127</v>
      </c>
      <c r="E244" s="747" t="s">
        <v>421</v>
      </c>
      <c r="F244" s="748"/>
      <c r="G244" s="105" t="s">
        <v>129</v>
      </c>
      <c r="H244" s="109"/>
      <c r="I244" s="109"/>
      <c r="J244" s="109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1:39" s="37" customFormat="1" ht="33" hidden="1">
      <c r="A245" s="539" t="s">
        <v>354</v>
      </c>
      <c r="B245" s="104" t="s">
        <v>126</v>
      </c>
      <c r="C245" s="88" t="s">
        <v>214</v>
      </c>
      <c r="D245" s="111" t="s">
        <v>127</v>
      </c>
      <c r="E245" s="747" t="s">
        <v>420</v>
      </c>
      <c r="F245" s="748"/>
      <c r="G245" s="105" t="s">
        <v>136</v>
      </c>
      <c r="H245" s="109"/>
      <c r="I245" s="109"/>
      <c r="J245" s="109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</row>
    <row r="246" spans="1:39" s="37" customFormat="1" ht="19.5" hidden="1">
      <c r="A246" s="546" t="s">
        <v>137</v>
      </c>
      <c r="B246" s="104" t="s">
        <v>126</v>
      </c>
      <c r="C246" s="88" t="s">
        <v>214</v>
      </c>
      <c r="D246" s="88" t="s">
        <v>127</v>
      </c>
      <c r="E246" s="745" t="s">
        <v>419</v>
      </c>
      <c r="F246" s="746"/>
      <c r="G246" s="88" t="s">
        <v>138</v>
      </c>
      <c r="H246" s="43"/>
      <c r="I246" s="43"/>
      <c r="J246" s="43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</row>
    <row r="247" spans="1:39" s="37" customFormat="1" ht="43.5" customHeight="1" hidden="1">
      <c r="A247" s="548" t="s">
        <v>423</v>
      </c>
      <c r="B247" s="104" t="s">
        <v>126</v>
      </c>
      <c r="C247" s="88" t="s">
        <v>214</v>
      </c>
      <c r="D247" s="88" t="s">
        <v>127</v>
      </c>
      <c r="E247" s="745" t="s">
        <v>422</v>
      </c>
      <c r="F247" s="746"/>
      <c r="G247" s="88"/>
      <c r="H247" s="43">
        <f>H248+H249+H250</f>
        <v>0</v>
      </c>
      <c r="I247" s="43">
        <f>I248+I249+I250</f>
        <v>0</v>
      </c>
      <c r="J247" s="43">
        <f>J248+J249+J250</f>
        <v>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</row>
    <row r="248" spans="1:39" s="37" customFormat="1" ht="49.5" hidden="1">
      <c r="A248" s="538" t="s">
        <v>134</v>
      </c>
      <c r="B248" s="104" t="s">
        <v>126</v>
      </c>
      <c r="C248" s="88" t="s">
        <v>214</v>
      </c>
      <c r="D248" s="88" t="s">
        <v>127</v>
      </c>
      <c r="E248" s="745" t="s">
        <v>422</v>
      </c>
      <c r="F248" s="746"/>
      <c r="G248" s="88" t="s">
        <v>129</v>
      </c>
      <c r="H248" s="43"/>
      <c r="I248" s="43"/>
      <c r="J248" s="43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1:39" s="37" customFormat="1" ht="33" hidden="1">
      <c r="A249" s="539" t="s">
        <v>354</v>
      </c>
      <c r="B249" s="104" t="s">
        <v>126</v>
      </c>
      <c r="C249" s="88" t="s">
        <v>214</v>
      </c>
      <c r="D249" s="88" t="s">
        <v>127</v>
      </c>
      <c r="E249" s="745" t="s">
        <v>422</v>
      </c>
      <c r="F249" s="746"/>
      <c r="G249" s="88" t="s">
        <v>136</v>
      </c>
      <c r="H249" s="43"/>
      <c r="I249" s="43"/>
      <c r="J249" s="43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1:39" s="37" customFormat="1" ht="17.25" customHeight="1" hidden="1">
      <c r="A250" s="540" t="s">
        <v>137</v>
      </c>
      <c r="B250" s="334" t="s">
        <v>126</v>
      </c>
      <c r="C250" s="88" t="s">
        <v>214</v>
      </c>
      <c r="D250" s="88" t="s">
        <v>127</v>
      </c>
      <c r="E250" s="745" t="s">
        <v>422</v>
      </c>
      <c r="F250" s="746"/>
      <c r="G250" s="88" t="s">
        <v>138</v>
      </c>
      <c r="H250" s="43"/>
      <c r="I250" s="43"/>
      <c r="J250" s="43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</row>
    <row r="251" spans="1:10" s="29" customFormat="1" ht="18.75" hidden="1">
      <c r="A251" s="535" t="s">
        <v>216</v>
      </c>
      <c r="B251" s="180" t="s">
        <v>126</v>
      </c>
      <c r="C251" s="214">
        <v>10</v>
      </c>
      <c r="D251" s="214"/>
      <c r="E251" s="143"/>
      <c r="F251" s="18"/>
      <c r="G251" s="89"/>
      <c r="H251" s="92">
        <f>H259+H252</f>
        <v>0</v>
      </c>
      <c r="I251" s="92">
        <f>I259+I252</f>
        <v>0</v>
      </c>
      <c r="J251" s="92">
        <f>J259+J252</f>
        <v>0</v>
      </c>
    </row>
    <row r="252" spans="1:10" s="29" customFormat="1" ht="18.75" hidden="1">
      <c r="A252" s="535" t="s">
        <v>217</v>
      </c>
      <c r="B252" s="93" t="s">
        <v>126</v>
      </c>
      <c r="C252" s="215">
        <v>10</v>
      </c>
      <c r="D252" s="181" t="s">
        <v>127</v>
      </c>
      <c r="E252" s="197"/>
      <c r="F252" s="198"/>
      <c r="G252" s="181"/>
      <c r="H252" s="92">
        <f aca="true" t="shared" si="29" ref="H252:J255">H253</f>
        <v>0</v>
      </c>
      <c r="I252" s="92">
        <f t="shared" si="29"/>
        <v>0</v>
      </c>
      <c r="J252" s="92">
        <f t="shared" si="29"/>
        <v>0</v>
      </c>
    </row>
    <row r="253" spans="1:10" s="29" customFormat="1" ht="54" customHeight="1" hidden="1">
      <c r="A253" s="606" t="s">
        <v>277</v>
      </c>
      <c r="B253" s="96" t="s">
        <v>126</v>
      </c>
      <c r="C253" s="217">
        <v>10</v>
      </c>
      <c r="D253" s="218" t="s">
        <v>127</v>
      </c>
      <c r="E253" s="174" t="s">
        <v>425</v>
      </c>
      <c r="F253" s="145" t="s">
        <v>349</v>
      </c>
      <c r="G253" s="129"/>
      <c r="H253" s="92">
        <f t="shared" si="29"/>
        <v>0</v>
      </c>
      <c r="I253" s="92">
        <f t="shared" si="29"/>
        <v>0</v>
      </c>
      <c r="J253" s="92">
        <f t="shared" si="29"/>
        <v>0</v>
      </c>
    </row>
    <row r="254" spans="1:10" s="29" customFormat="1" ht="68.25" customHeight="1" hidden="1">
      <c r="A254" s="607" t="s">
        <v>311</v>
      </c>
      <c r="B254" s="104" t="s">
        <v>126</v>
      </c>
      <c r="C254" s="164">
        <v>10</v>
      </c>
      <c r="D254" s="168" t="s">
        <v>127</v>
      </c>
      <c r="E254" s="196" t="s">
        <v>426</v>
      </c>
      <c r="F254" s="135" t="s">
        <v>349</v>
      </c>
      <c r="G254" s="219"/>
      <c r="H254" s="446">
        <f t="shared" si="29"/>
        <v>0</v>
      </c>
      <c r="I254" s="446">
        <f t="shared" si="29"/>
        <v>0</v>
      </c>
      <c r="J254" s="446">
        <f t="shared" si="29"/>
        <v>0</v>
      </c>
    </row>
    <row r="255" spans="1:10" s="29" customFormat="1" ht="42.75" customHeight="1" hidden="1">
      <c r="A255" s="608" t="s">
        <v>428</v>
      </c>
      <c r="B255" s="104" t="s">
        <v>126</v>
      </c>
      <c r="C255" s="220">
        <v>10</v>
      </c>
      <c r="D255" s="168" t="s">
        <v>127</v>
      </c>
      <c r="E255" s="196" t="s">
        <v>427</v>
      </c>
      <c r="F255" s="135" t="s">
        <v>349</v>
      </c>
      <c r="G255" s="219"/>
      <c r="H255" s="446">
        <f t="shared" si="29"/>
        <v>0</v>
      </c>
      <c r="I255" s="446">
        <f t="shared" si="29"/>
        <v>0</v>
      </c>
      <c r="J255" s="446">
        <f t="shared" si="29"/>
        <v>0</v>
      </c>
    </row>
    <row r="256" spans="1:10" s="29" customFormat="1" ht="20.25" customHeight="1" hidden="1">
      <c r="A256" s="554" t="s">
        <v>218</v>
      </c>
      <c r="B256" s="104" t="s">
        <v>126</v>
      </c>
      <c r="C256" s="220">
        <v>10</v>
      </c>
      <c r="D256" s="168" t="s">
        <v>127</v>
      </c>
      <c r="E256" s="196" t="s">
        <v>427</v>
      </c>
      <c r="F256" s="135" t="s">
        <v>429</v>
      </c>
      <c r="G256" s="167"/>
      <c r="H256" s="137">
        <f>H258+H257</f>
        <v>0</v>
      </c>
      <c r="I256" s="137">
        <f>I258+I257</f>
        <v>0</v>
      </c>
      <c r="J256" s="137">
        <f>J258+J257</f>
        <v>0</v>
      </c>
    </row>
    <row r="257" spans="1:10" s="29" customFormat="1" ht="20.25" customHeight="1" hidden="1">
      <c r="A257" s="539" t="s">
        <v>354</v>
      </c>
      <c r="B257" s="104" t="s">
        <v>126</v>
      </c>
      <c r="C257" s="220">
        <v>10</v>
      </c>
      <c r="D257" s="168" t="s">
        <v>295</v>
      </c>
      <c r="E257" s="196" t="s">
        <v>430</v>
      </c>
      <c r="F257" s="135" t="s">
        <v>429</v>
      </c>
      <c r="G257" s="167" t="s">
        <v>136</v>
      </c>
      <c r="H257" s="137"/>
      <c r="I257" s="137"/>
      <c r="J257" s="137"/>
    </row>
    <row r="258" spans="1:10" s="29" customFormat="1" ht="24.75" customHeight="1" hidden="1">
      <c r="A258" s="540" t="s">
        <v>219</v>
      </c>
      <c r="B258" s="104" t="s">
        <v>126</v>
      </c>
      <c r="C258" s="169">
        <v>10</v>
      </c>
      <c r="D258" s="168" t="s">
        <v>127</v>
      </c>
      <c r="E258" s="196" t="s">
        <v>427</v>
      </c>
      <c r="F258" s="135" t="s">
        <v>429</v>
      </c>
      <c r="G258" s="306" t="s">
        <v>220</v>
      </c>
      <c r="H258" s="43"/>
      <c r="I258" s="43"/>
      <c r="J258" s="43"/>
    </row>
    <row r="259" spans="1:10" s="29" customFormat="1" ht="24.75" customHeight="1" hidden="1">
      <c r="A259" s="600" t="s">
        <v>334</v>
      </c>
      <c r="B259" s="268" t="s">
        <v>126</v>
      </c>
      <c r="C259" s="307">
        <v>10</v>
      </c>
      <c r="D259" s="308" t="s">
        <v>200</v>
      </c>
      <c r="E259" s="741" t="s">
        <v>450</v>
      </c>
      <c r="F259" s="742"/>
      <c r="G259" s="274"/>
      <c r="H259" s="280">
        <f aca="true" t="shared" si="30" ref="H259:J260">H260</f>
        <v>0</v>
      </c>
      <c r="I259" s="280">
        <f t="shared" si="30"/>
        <v>0</v>
      </c>
      <c r="J259" s="280">
        <f t="shared" si="30"/>
        <v>0</v>
      </c>
    </row>
    <row r="260" spans="1:10" s="29" customFormat="1" ht="56.25" customHeight="1" hidden="1">
      <c r="A260" s="609" t="s">
        <v>305</v>
      </c>
      <c r="B260" s="268" t="s">
        <v>126</v>
      </c>
      <c r="C260" s="307">
        <v>10</v>
      </c>
      <c r="D260" s="274" t="s">
        <v>200</v>
      </c>
      <c r="E260" s="741" t="s">
        <v>405</v>
      </c>
      <c r="F260" s="742"/>
      <c r="G260" s="274"/>
      <c r="H260" s="280">
        <f t="shared" si="30"/>
        <v>0</v>
      </c>
      <c r="I260" s="280">
        <f t="shared" si="30"/>
        <v>0</v>
      </c>
      <c r="J260" s="280">
        <f t="shared" si="30"/>
        <v>0</v>
      </c>
    </row>
    <row r="261" spans="1:10" s="29" customFormat="1" ht="83.25" customHeight="1" hidden="1">
      <c r="A261" s="552" t="s">
        <v>306</v>
      </c>
      <c r="B261" s="268" t="s">
        <v>126</v>
      </c>
      <c r="C261" s="307">
        <v>10</v>
      </c>
      <c r="D261" s="274" t="s">
        <v>200</v>
      </c>
      <c r="E261" s="739" t="s">
        <v>451</v>
      </c>
      <c r="F261" s="740"/>
      <c r="G261" s="274"/>
      <c r="H261" s="280">
        <f>H263+H265+H267</f>
        <v>0</v>
      </c>
      <c r="I261" s="280">
        <f>I263+I265+I267</f>
        <v>0</v>
      </c>
      <c r="J261" s="280">
        <f>J263+J265+J267</f>
        <v>0</v>
      </c>
    </row>
    <row r="262" spans="1:10" s="29" customFormat="1" ht="0.75" customHeight="1" hidden="1">
      <c r="A262" s="561" t="s">
        <v>462</v>
      </c>
      <c r="B262" s="268" t="s">
        <v>126</v>
      </c>
      <c r="C262" s="307">
        <v>10</v>
      </c>
      <c r="D262" s="274" t="s">
        <v>200</v>
      </c>
      <c r="E262" s="316" t="s">
        <v>452</v>
      </c>
      <c r="F262" s="339" t="s">
        <v>349</v>
      </c>
      <c r="G262" s="274"/>
      <c r="H262" s="280">
        <f>H263</f>
        <v>0</v>
      </c>
      <c r="I262" s="280">
        <f>I263</f>
        <v>0</v>
      </c>
      <c r="J262" s="280">
        <f>J263</f>
        <v>0</v>
      </c>
    </row>
    <row r="263" spans="1:10" s="29" customFormat="1" ht="53.25" customHeight="1" hidden="1">
      <c r="A263" s="610" t="s">
        <v>17</v>
      </c>
      <c r="B263" s="268" t="s">
        <v>126</v>
      </c>
      <c r="C263" s="307">
        <v>10</v>
      </c>
      <c r="D263" s="274" t="s">
        <v>200</v>
      </c>
      <c r="E263" s="741" t="s">
        <v>18</v>
      </c>
      <c r="F263" s="742"/>
      <c r="G263" s="274"/>
      <c r="H263" s="280">
        <f>H264+H268+H270</f>
        <v>0</v>
      </c>
      <c r="I263" s="280">
        <f>I264+I268+I270</f>
        <v>0</v>
      </c>
      <c r="J263" s="280">
        <f>J264+J268+J270</f>
        <v>0</v>
      </c>
    </row>
    <row r="264" spans="1:10" s="29" customFormat="1" ht="24.75" customHeight="1" hidden="1">
      <c r="A264" s="552" t="s">
        <v>219</v>
      </c>
      <c r="B264" s="268" t="s">
        <v>126</v>
      </c>
      <c r="C264" s="307">
        <v>10</v>
      </c>
      <c r="D264" s="287" t="s">
        <v>200</v>
      </c>
      <c r="E264" s="741" t="s">
        <v>18</v>
      </c>
      <c r="F264" s="742"/>
      <c r="G264" s="287" t="s">
        <v>220</v>
      </c>
      <c r="H264" s="280">
        <v>0</v>
      </c>
      <c r="I264" s="280">
        <v>0</v>
      </c>
      <c r="J264" s="280">
        <v>0</v>
      </c>
    </row>
    <row r="265" spans="1:10" s="29" customFormat="1" ht="1.5" customHeight="1" hidden="1">
      <c r="A265" s="539" t="s">
        <v>346</v>
      </c>
      <c r="B265" s="268" t="s">
        <v>126</v>
      </c>
      <c r="C265" s="307">
        <v>10</v>
      </c>
      <c r="D265" s="274" t="s">
        <v>200</v>
      </c>
      <c r="E265" s="316" t="s">
        <v>344</v>
      </c>
      <c r="F265" s="317" t="s">
        <v>345</v>
      </c>
      <c r="G265" s="274"/>
      <c r="H265" s="280">
        <f>H266</f>
        <v>0</v>
      </c>
      <c r="I265" s="280">
        <f>I266</f>
        <v>0</v>
      </c>
      <c r="J265" s="280">
        <f>J266</f>
        <v>0</v>
      </c>
    </row>
    <row r="266" spans="1:10" s="29" customFormat="1" ht="24.75" customHeight="1" hidden="1">
      <c r="A266" s="552" t="s">
        <v>219</v>
      </c>
      <c r="B266" s="268" t="s">
        <v>126</v>
      </c>
      <c r="C266" s="307">
        <v>10</v>
      </c>
      <c r="D266" s="287" t="s">
        <v>200</v>
      </c>
      <c r="E266" s="316" t="s">
        <v>347</v>
      </c>
      <c r="F266" s="317" t="s">
        <v>345</v>
      </c>
      <c r="G266" s="287" t="s">
        <v>220</v>
      </c>
      <c r="H266" s="280"/>
      <c r="I266" s="280"/>
      <c r="J266" s="280"/>
    </row>
    <row r="267" spans="1:10" s="29" customFormat="1" ht="40.5" customHeight="1" hidden="1">
      <c r="A267" s="610" t="s">
        <v>20</v>
      </c>
      <c r="B267" s="268" t="s">
        <v>126</v>
      </c>
      <c r="C267" s="307">
        <v>10</v>
      </c>
      <c r="D267" s="274" t="s">
        <v>200</v>
      </c>
      <c r="E267" s="316" t="s">
        <v>452</v>
      </c>
      <c r="F267" s="505" t="s">
        <v>21</v>
      </c>
      <c r="G267" s="274"/>
      <c r="H267" s="280"/>
      <c r="I267" s="280"/>
      <c r="J267" s="280"/>
    </row>
    <row r="268" spans="1:10" s="29" customFormat="1" ht="24.75" customHeight="1" hidden="1">
      <c r="A268" s="552" t="s">
        <v>219</v>
      </c>
      <c r="B268" s="268" t="s">
        <v>126</v>
      </c>
      <c r="C268" s="307">
        <v>10</v>
      </c>
      <c r="D268" s="287" t="s">
        <v>200</v>
      </c>
      <c r="E268" s="316" t="s">
        <v>452</v>
      </c>
      <c r="F268" s="505" t="s">
        <v>21</v>
      </c>
      <c r="G268" s="287" t="s">
        <v>220</v>
      </c>
      <c r="H268" s="280">
        <v>0</v>
      </c>
      <c r="I268" s="280">
        <v>0</v>
      </c>
      <c r="J268" s="280">
        <v>0</v>
      </c>
    </row>
    <row r="269" spans="1:10" s="29" customFormat="1" ht="34.5" customHeight="1" hidden="1">
      <c r="A269" s="611" t="s">
        <v>22</v>
      </c>
      <c r="B269" s="268" t="s">
        <v>126</v>
      </c>
      <c r="C269" s="307">
        <v>10</v>
      </c>
      <c r="D269" s="274" t="s">
        <v>200</v>
      </c>
      <c r="E269" s="316" t="s">
        <v>452</v>
      </c>
      <c r="F269" s="505" t="s">
        <v>23</v>
      </c>
      <c r="G269" s="274"/>
      <c r="H269" s="280"/>
      <c r="I269" s="280"/>
      <c r="J269" s="280"/>
    </row>
    <row r="270" spans="1:10" s="29" customFormat="1" ht="24.75" customHeight="1" hidden="1">
      <c r="A270" s="552" t="s">
        <v>219</v>
      </c>
      <c r="B270" s="268" t="s">
        <v>126</v>
      </c>
      <c r="C270" s="307">
        <v>10</v>
      </c>
      <c r="D270" s="274" t="s">
        <v>200</v>
      </c>
      <c r="E270" s="316" t="s">
        <v>452</v>
      </c>
      <c r="F270" s="505" t="s">
        <v>23</v>
      </c>
      <c r="G270" s="287" t="s">
        <v>220</v>
      </c>
      <c r="H270" s="280">
        <v>0</v>
      </c>
      <c r="I270" s="280">
        <v>0</v>
      </c>
      <c r="J270" s="280">
        <v>0</v>
      </c>
    </row>
    <row r="271" spans="1:39" s="33" customFormat="1" ht="18.75">
      <c r="A271" s="541" t="s">
        <v>224</v>
      </c>
      <c r="B271" s="93" t="s">
        <v>126</v>
      </c>
      <c r="C271" s="132">
        <v>11</v>
      </c>
      <c r="D271" s="116"/>
      <c r="E271" s="130"/>
      <c r="F271" s="131"/>
      <c r="G271" s="136"/>
      <c r="H271" s="119">
        <f aca="true" t="shared" si="31" ref="H271:J273">+H272</f>
        <v>5</v>
      </c>
      <c r="I271" s="119">
        <f t="shared" si="31"/>
        <v>5</v>
      </c>
      <c r="J271" s="119">
        <f t="shared" si="31"/>
        <v>5</v>
      </c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s="33" customFormat="1" ht="18.75">
      <c r="A272" s="612" t="s">
        <v>335</v>
      </c>
      <c r="B272" s="210" t="s">
        <v>126</v>
      </c>
      <c r="C272" s="132">
        <v>11</v>
      </c>
      <c r="D272" s="116" t="s">
        <v>127</v>
      </c>
      <c r="E272" s="222"/>
      <c r="F272" s="113"/>
      <c r="G272" s="136"/>
      <c r="H272" s="119">
        <f t="shared" si="31"/>
        <v>5</v>
      </c>
      <c r="I272" s="119">
        <f t="shared" si="31"/>
        <v>5</v>
      </c>
      <c r="J272" s="119">
        <f t="shared" si="31"/>
        <v>5</v>
      </c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</row>
    <row r="273" spans="1:39" s="51" customFormat="1" ht="82.5">
      <c r="A273" s="603" t="s">
        <v>603</v>
      </c>
      <c r="B273" s="93" t="s">
        <v>126</v>
      </c>
      <c r="C273" s="93" t="s">
        <v>225</v>
      </c>
      <c r="D273" s="116" t="s">
        <v>127</v>
      </c>
      <c r="E273" s="222" t="s">
        <v>453</v>
      </c>
      <c r="F273" s="113" t="s">
        <v>349</v>
      </c>
      <c r="G273" s="118"/>
      <c r="H273" s="119">
        <f t="shared" si="31"/>
        <v>5</v>
      </c>
      <c r="I273" s="119">
        <f t="shared" si="31"/>
        <v>5</v>
      </c>
      <c r="J273" s="119">
        <f t="shared" si="31"/>
        <v>5</v>
      </c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</row>
    <row r="274" spans="1:39" s="33" customFormat="1" ht="113.25" customHeight="1">
      <c r="A274" s="538" t="s">
        <v>604</v>
      </c>
      <c r="B274" s="88" t="s">
        <v>126</v>
      </c>
      <c r="C274" s="88" t="s">
        <v>225</v>
      </c>
      <c r="D274" s="111" t="s">
        <v>127</v>
      </c>
      <c r="E274" s="30" t="s">
        <v>454</v>
      </c>
      <c r="F274" s="2" t="s">
        <v>349</v>
      </c>
      <c r="G274" s="136"/>
      <c r="H274" s="43">
        <f>+H276+H278</f>
        <v>5</v>
      </c>
      <c r="I274" s="43">
        <f>+I276+I278</f>
        <v>5</v>
      </c>
      <c r="J274" s="43">
        <f>+J276+J278</f>
        <v>5</v>
      </c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</row>
    <row r="275" spans="1:39" s="33" customFormat="1" ht="49.5">
      <c r="A275" s="613" t="s">
        <v>175</v>
      </c>
      <c r="B275" s="88" t="s">
        <v>126</v>
      </c>
      <c r="C275" s="88" t="s">
        <v>225</v>
      </c>
      <c r="D275" s="111" t="s">
        <v>127</v>
      </c>
      <c r="E275" s="30" t="s">
        <v>455</v>
      </c>
      <c r="F275" s="2" t="s">
        <v>349</v>
      </c>
      <c r="G275" s="136"/>
      <c r="H275" s="43">
        <f>H276</f>
        <v>5</v>
      </c>
      <c r="I275" s="43">
        <f>I276</f>
        <v>5</v>
      </c>
      <c r="J275" s="43">
        <f>J276</f>
        <v>5</v>
      </c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s="33" customFormat="1" ht="51" customHeight="1">
      <c r="A276" s="617" t="s">
        <v>456</v>
      </c>
      <c r="B276" s="88" t="s">
        <v>126</v>
      </c>
      <c r="C276" s="88" t="s">
        <v>225</v>
      </c>
      <c r="D276" s="111" t="s">
        <v>127</v>
      </c>
      <c r="E276" s="30" t="s">
        <v>455</v>
      </c>
      <c r="F276" s="2" t="s">
        <v>457</v>
      </c>
      <c r="G276" s="136"/>
      <c r="H276" s="43">
        <f>+H277</f>
        <v>5</v>
      </c>
      <c r="I276" s="43">
        <f>+I277</f>
        <v>5</v>
      </c>
      <c r="J276" s="43">
        <f>+J277</f>
        <v>5</v>
      </c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</row>
    <row r="277" spans="1:39" s="33" customFormat="1" ht="33.75" customHeight="1">
      <c r="A277" s="539" t="s">
        <v>354</v>
      </c>
      <c r="B277" s="88" t="s">
        <v>126</v>
      </c>
      <c r="C277" s="88" t="s">
        <v>225</v>
      </c>
      <c r="D277" s="111" t="s">
        <v>127</v>
      </c>
      <c r="E277" s="30" t="s">
        <v>455</v>
      </c>
      <c r="F277" s="2" t="s">
        <v>457</v>
      </c>
      <c r="G277" s="136" t="s">
        <v>136</v>
      </c>
      <c r="H277" s="43">
        <v>5</v>
      </c>
      <c r="I277" s="43">
        <v>5</v>
      </c>
      <c r="J277" s="43">
        <v>5</v>
      </c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</row>
    <row r="278" spans="1:39" s="33" customFormat="1" ht="33" hidden="1">
      <c r="A278" s="540" t="s">
        <v>290</v>
      </c>
      <c r="B278" s="88" t="s">
        <v>126</v>
      </c>
      <c r="C278" s="88" t="s">
        <v>225</v>
      </c>
      <c r="D278" s="111" t="s">
        <v>127</v>
      </c>
      <c r="E278" s="225" t="s">
        <v>297</v>
      </c>
      <c r="F278" s="2" t="s">
        <v>239</v>
      </c>
      <c r="G278" s="136"/>
      <c r="H278" s="43">
        <f>+H279</f>
        <v>0</v>
      </c>
      <c r="I278" s="43">
        <f>+I279</f>
        <v>0</v>
      </c>
      <c r="J278" s="43">
        <f>+J279</f>
        <v>0</v>
      </c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</row>
    <row r="279" spans="1:39" s="33" customFormat="1" ht="33" hidden="1">
      <c r="A279" s="539" t="s">
        <v>354</v>
      </c>
      <c r="B279" s="8" t="s">
        <v>126</v>
      </c>
      <c r="C279" s="23" t="s">
        <v>225</v>
      </c>
      <c r="D279" s="23" t="s">
        <v>127</v>
      </c>
      <c r="E279" s="30" t="s">
        <v>298</v>
      </c>
      <c r="F279" s="2" t="s">
        <v>239</v>
      </c>
      <c r="G279" s="52" t="s">
        <v>136</v>
      </c>
      <c r="H279" s="43"/>
      <c r="I279" s="43"/>
      <c r="J279" s="43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33" customFormat="1" ht="18.75">
      <c r="A280" s="614" t="s">
        <v>312</v>
      </c>
      <c r="B280" s="234" t="s">
        <v>126</v>
      </c>
      <c r="C280" s="234" t="s">
        <v>196</v>
      </c>
      <c r="D280" s="262"/>
      <c r="E280" s="743"/>
      <c r="F280" s="744"/>
      <c r="G280" s="234"/>
      <c r="H280" s="263">
        <f aca="true" t="shared" si="32" ref="H280:J282">H281</f>
        <v>3</v>
      </c>
      <c r="I280" s="263">
        <f t="shared" si="32"/>
        <v>3</v>
      </c>
      <c r="J280" s="263">
        <f t="shared" si="32"/>
        <v>3</v>
      </c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</row>
    <row r="281" spans="1:39" s="33" customFormat="1" ht="18.75">
      <c r="A281" s="615" t="s">
        <v>313</v>
      </c>
      <c r="B281" s="8" t="s">
        <v>126</v>
      </c>
      <c r="C281" s="8" t="s">
        <v>196</v>
      </c>
      <c r="D281" s="23" t="s">
        <v>127</v>
      </c>
      <c r="E281" s="737"/>
      <c r="F281" s="738"/>
      <c r="G281" s="8"/>
      <c r="H281" s="38">
        <f t="shared" si="32"/>
        <v>3</v>
      </c>
      <c r="I281" s="38">
        <f t="shared" si="32"/>
        <v>3</v>
      </c>
      <c r="J281" s="38">
        <f t="shared" si="32"/>
        <v>3</v>
      </c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</row>
    <row r="282" spans="1:39" s="33" customFormat="1" ht="66">
      <c r="A282" s="603" t="s">
        <v>26</v>
      </c>
      <c r="B282" s="8" t="s">
        <v>126</v>
      </c>
      <c r="C282" s="8" t="s">
        <v>196</v>
      </c>
      <c r="D282" s="23" t="s">
        <v>127</v>
      </c>
      <c r="E282" s="737" t="s">
        <v>459</v>
      </c>
      <c r="F282" s="738"/>
      <c r="G282" s="8"/>
      <c r="H282" s="38">
        <f t="shared" si="32"/>
        <v>3</v>
      </c>
      <c r="I282" s="38">
        <f t="shared" si="32"/>
        <v>3</v>
      </c>
      <c r="J282" s="38">
        <f t="shared" si="32"/>
        <v>3</v>
      </c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</row>
    <row r="283" spans="1:39" s="33" customFormat="1" ht="66">
      <c r="A283" s="538" t="s">
        <v>79</v>
      </c>
      <c r="B283" s="8" t="s">
        <v>126</v>
      </c>
      <c r="C283" s="8" t="s">
        <v>196</v>
      </c>
      <c r="D283" s="23" t="s">
        <v>127</v>
      </c>
      <c r="E283" s="737" t="s">
        <v>460</v>
      </c>
      <c r="F283" s="738"/>
      <c r="G283" s="8"/>
      <c r="H283" s="38">
        <f>H285</f>
        <v>3</v>
      </c>
      <c r="I283" s="38">
        <f>I285</f>
        <v>3</v>
      </c>
      <c r="J283" s="38">
        <f>J285</f>
        <v>3</v>
      </c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</row>
    <row r="284" spans="1:39" s="33" customFormat="1" ht="33">
      <c r="A284" s="613" t="s">
        <v>176</v>
      </c>
      <c r="B284" s="8" t="s">
        <v>126</v>
      </c>
      <c r="C284" s="8" t="s">
        <v>196</v>
      </c>
      <c r="D284" s="23" t="s">
        <v>127</v>
      </c>
      <c r="E284" s="331" t="s">
        <v>458</v>
      </c>
      <c r="F284" s="52" t="s">
        <v>349</v>
      </c>
      <c r="G284" s="8"/>
      <c r="H284" s="38">
        <f aca="true" t="shared" si="33" ref="H284:J285">H285</f>
        <v>3</v>
      </c>
      <c r="I284" s="38">
        <f t="shared" si="33"/>
        <v>3</v>
      </c>
      <c r="J284" s="38">
        <f t="shared" si="33"/>
        <v>3</v>
      </c>
      <c r="K284" s="32" t="s">
        <v>177</v>
      </c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</row>
    <row r="285" spans="1:39" s="33" customFormat="1" ht="18.75">
      <c r="A285" s="615" t="s">
        <v>291</v>
      </c>
      <c r="B285" s="8" t="s">
        <v>126</v>
      </c>
      <c r="C285" s="8" t="s">
        <v>196</v>
      </c>
      <c r="D285" s="23" t="s">
        <v>127</v>
      </c>
      <c r="E285" s="737" t="s">
        <v>461</v>
      </c>
      <c r="F285" s="738"/>
      <c r="G285" s="8"/>
      <c r="H285" s="38">
        <f t="shared" si="33"/>
        <v>3</v>
      </c>
      <c r="I285" s="38">
        <f t="shared" si="33"/>
        <v>3</v>
      </c>
      <c r="J285" s="38">
        <f t="shared" si="33"/>
        <v>3</v>
      </c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</row>
    <row r="286" spans="1:39" s="33" customFormat="1" ht="18.75">
      <c r="A286" s="615" t="s">
        <v>293</v>
      </c>
      <c r="B286" s="8" t="s">
        <v>126</v>
      </c>
      <c r="C286" s="8" t="s">
        <v>196</v>
      </c>
      <c r="D286" s="23" t="s">
        <v>127</v>
      </c>
      <c r="E286" s="737" t="s">
        <v>461</v>
      </c>
      <c r="F286" s="738"/>
      <c r="G286" s="8" t="s">
        <v>292</v>
      </c>
      <c r="H286" s="38">
        <v>3</v>
      </c>
      <c r="I286" s="38">
        <v>3</v>
      </c>
      <c r="J286" s="38">
        <v>3</v>
      </c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1:39" s="33" customFormat="1" ht="18.75">
      <c r="A287" s="7"/>
      <c r="B287" s="9"/>
      <c r="C287" s="9"/>
      <c r="D287" s="53"/>
      <c r="E287" s="54"/>
      <c r="F287" s="55"/>
      <c r="G287" s="9"/>
      <c r="H287" s="9"/>
      <c r="I287" s="56"/>
      <c r="J287" s="31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s="33" customFormat="1" ht="18.75">
      <c r="A288" s="7"/>
      <c r="B288" s="9"/>
      <c r="C288" s="9"/>
      <c r="D288" s="53"/>
      <c r="E288" s="54"/>
      <c r="F288" s="55"/>
      <c r="G288" s="9"/>
      <c r="H288" s="9"/>
      <c r="I288" s="56"/>
      <c r="J288" s="31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s="33" customFormat="1" ht="18.75">
      <c r="A289" s="7"/>
      <c r="B289" s="9"/>
      <c r="C289" s="9"/>
      <c r="D289" s="53"/>
      <c r="E289" s="54"/>
      <c r="F289" s="55"/>
      <c r="G289" s="9"/>
      <c r="H289" s="9"/>
      <c r="I289" s="56"/>
      <c r="J289" s="31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</row>
    <row r="290" spans="1:39" s="33" customFormat="1" ht="18.75">
      <c r="A290" s="7"/>
      <c r="B290" s="9"/>
      <c r="C290" s="9"/>
      <c r="D290" s="53"/>
      <c r="E290" s="54"/>
      <c r="F290" s="55"/>
      <c r="G290" s="9"/>
      <c r="H290" s="9"/>
      <c r="I290" s="56"/>
      <c r="J290" s="31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s="33" customFormat="1" ht="18.75">
      <c r="A291" s="7"/>
      <c r="B291" s="9"/>
      <c r="C291" s="9"/>
      <c r="D291" s="53"/>
      <c r="E291" s="54"/>
      <c r="F291" s="55"/>
      <c r="G291" s="9"/>
      <c r="H291" s="9"/>
      <c r="I291" s="56"/>
      <c r="J291" s="31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s="33" customFormat="1" ht="18.75">
      <c r="A292" s="7"/>
      <c r="B292" s="9"/>
      <c r="C292" s="9"/>
      <c r="D292" s="53"/>
      <c r="E292" s="54"/>
      <c r="F292" s="55"/>
      <c r="G292" s="9"/>
      <c r="H292" s="9"/>
      <c r="I292" s="56"/>
      <c r="J292" s="31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1:39" s="33" customFormat="1" ht="18.75">
      <c r="A293" s="7"/>
      <c r="B293" s="9"/>
      <c r="C293" s="9"/>
      <c r="D293" s="53"/>
      <c r="E293" s="54"/>
      <c r="F293" s="55"/>
      <c r="G293" s="9"/>
      <c r="H293" s="9"/>
      <c r="I293" s="56"/>
      <c r="J293" s="31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</row>
    <row r="294" spans="1:39" s="33" customFormat="1" ht="18.75">
      <c r="A294" s="7"/>
      <c r="B294" s="9"/>
      <c r="C294" s="9"/>
      <c r="D294" s="53"/>
      <c r="E294" s="54"/>
      <c r="F294" s="55"/>
      <c r="G294" s="9"/>
      <c r="H294" s="9"/>
      <c r="I294" s="56"/>
      <c r="J294" s="31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s="33" customFormat="1" ht="18.75">
      <c r="A295" s="7"/>
      <c r="B295" s="9"/>
      <c r="C295" s="9"/>
      <c r="D295" s="53"/>
      <c r="E295" s="54"/>
      <c r="F295" s="55"/>
      <c r="G295" s="9"/>
      <c r="H295" s="9"/>
      <c r="I295" s="56"/>
      <c r="J295" s="31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33" customFormat="1" ht="18.75">
      <c r="A296" s="7"/>
      <c r="B296" s="9"/>
      <c r="C296" s="9"/>
      <c r="D296" s="53"/>
      <c r="E296" s="54"/>
      <c r="F296" s="55"/>
      <c r="G296" s="9"/>
      <c r="H296" s="9"/>
      <c r="I296" s="56"/>
      <c r="J296" s="31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</row>
    <row r="297" spans="1:39" s="33" customFormat="1" ht="18.75">
      <c r="A297" s="7"/>
      <c r="B297" s="9"/>
      <c r="C297" s="9"/>
      <c r="D297" s="53"/>
      <c r="E297" s="54"/>
      <c r="F297" s="55"/>
      <c r="G297" s="9"/>
      <c r="H297" s="9"/>
      <c r="I297" s="56"/>
      <c r="J297" s="31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s="33" customFormat="1" ht="18.75">
      <c r="A298" s="7"/>
      <c r="B298" s="9"/>
      <c r="C298" s="9"/>
      <c r="D298" s="53"/>
      <c r="E298" s="54"/>
      <c r="F298" s="55"/>
      <c r="G298" s="9"/>
      <c r="H298" s="9"/>
      <c r="I298" s="56"/>
      <c r="J298" s="31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1:39" s="33" customFormat="1" ht="18.75">
      <c r="A299" s="7"/>
      <c r="B299" s="9"/>
      <c r="C299" s="9"/>
      <c r="D299" s="53"/>
      <c r="E299" s="54"/>
      <c r="F299" s="55"/>
      <c r="G299" s="9"/>
      <c r="H299" s="9"/>
      <c r="I299" s="56"/>
      <c r="J299" s="31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s="33" customFormat="1" ht="18.75">
      <c r="A300" s="7"/>
      <c r="B300" s="9"/>
      <c r="C300" s="9"/>
      <c r="D300" s="53"/>
      <c r="E300" s="54"/>
      <c r="F300" s="55"/>
      <c r="G300" s="9"/>
      <c r="H300" s="9"/>
      <c r="I300" s="56"/>
      <c r="J300" s="31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s="33" customFormat="1" ht="18.75">
      <c r="A301" s="7"/>
      <c r="B301" s="9"/>
      <c r="C301" s="9"/>
      <c r="D301" s="53"/>
      <c r="E301" s="54"/>
      <c r="F301" s="55"/>
      <c r="G301" s="9"/>
      <c r="H301" s="9"/>
      <c r="I301" s="56"/>
      <c r="J301" s="31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s="33" customFormat="1" ht="18.75">
      <c r="A302" s="7"/>
      <c r="B302" s="9"/>
      <c r="C302" s="9"/>
      <c r="D302" s="53"/>
      <c r="E302" s="54"/>
      <c r="F302" s="55"/>
      <c r="G302" s="9"/>
      <c r="H302" s="9"/>
      <c r="I302" s="56"/>
      <c r="J302" s="31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s="33" customFormat="1" ht="18.75">
      <c r="A303" s="7"/>
      <c r="B303" s="9"/>
      <c r="C303" s="9"/>
      <c r="D303" s="53"/>
      <c r="E303" s="54"/>
      <c r="F303" s="55"/>
      <c r="G303" s="9"/>
      <c r="H303" s="9"/>
      <c r="I303" s="56"/>
      <c r="J303" s="31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s="33" customFormat="1" ht="18.75">
      <c r="A304" s="7"/>
      <c r="B304" s="9"/>
      <c r="C304" s="9"/>
      <c r="D304" s="53"/>
      <c r="E304" s="54"/>
      <c r="F304" s="55"/>
      <c r="G304" s="9"/>
      <c r="H304" s="9"/>
      <c r="I304" s="56"/>
      <c r="J304" s="31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s="33" customFormat="1" ht="18.75">
      <c r="A305" s="7"/>
      <c r="B305" s="9"/>
      <c r="C305" s="9"/>
      <c r="D305" s="53"/>
      <c r="E305" s="54"/>
      <c r="F305" s="55"/>
      <c r="G305" s="9"/>
      <c r="H305" s="9"/>
      <c r="I305" s="56"/>
      <c r="J305" s="31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s="33" customFormat="1" ht="18.75">
      <c r="A306" s="7"/>
      <c r="B306" s="9"/>
      <c r="C306" s="9"/>
      <c r="D306" s="53"/>
      <c r="E306" s="54"/>
      <c r="F306" s="55"/>
      <c r="G306" s="9"/>
      <c r="H306" s="9"/>
      <c r="I306" s="56"/>
      <c r="J306" s="31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</row>
    <row r="307" spans="1:39" s="33" customFormat="1" ht="18.75">
      <c r="A307" s="7"/>
      <c r="B307" s="9"/>
      <c r="C307" s="9"/>
      <c r="D307" s="53"/>
      <c r="E307" s="54"/>
      <c r="F307" s="55"/>
      <c r="G307" s="9"/>
      <c r="H307" s="9"/>
      <c r="I307" s="56"/>
      <c r="J307" s="31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1:39" s="33" customFormat="1" ht="18.75">
      <c r="A308" s="7"/>
      <c r="B308" s="9"/>
      <c r="C308" s="9"/>
      <c r="D308" s="53"/>
      <c r="E308" s="54"/>
      <c r="F308" s="55"/>
      <c r="G308" s="9"/>
      <c r="H308" s="9"/>
      <c r="I308" s="56"/>
      <c r="J308" s="31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</row>
    <row r="309" spans="1:39" s="33" customFormat="1" ht="18.75">
      <c r="A309" s="7"/>
      <c r="B309" s="9"/>
      <c r="C309" s="9"/>
      <c r="D309" s="53"/>
      <c r="E309" s="54"/>
      <c r="F309" s="55"/>
      <c r="G309" s="9"/>
      <c r="H309" s="9"/>
      <c r="I309" s="56"/>
      <c r="J309" s="31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</row>
    <row r="310" spans="1:39" s="33" customFormat="1" ht="18.75">
      <c r="A310" s="7"/>
      <c r="B310" s="9"/>
      <c r="C310" s="9"/>
      <c r="D310" s="53"/>
      <c r="E310" s="54"/>
      <c r="F310" s="55"/>
      <c r="G310" s="9"/>
      <c r="H310" s="9"/>
      <c r="I310" s="56"/>
      <c r="J310" s="31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</row>
    <row r="311" spans="1:39" s="33" customFormat="1" ht="18.75">
      <c r="A311" s="7"/>
      <c r="B311" s="9"/>
      <c r="C311" s="9"/>
      <c r="D311" s="53"/>
      <c r="E311" s="54"/>
      <c r="F311" s="55"/>
      <c r="G311" s="9"/>
      <c r="H311" s="9"/>
      <c r="I311" s="56"/>
      <c r="J311" s="31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</row>
    <row r="312" spans="1:39" s="33" customFormat="1" ht="18.75">
      <c r="A312" s="7"/>
      <c r="B312" s="9"/>
      <c r="C312" s="9"/>
      <c r="D312" s="53"/>
      <c r="E312" s="54"/>
      <c r="F312" s="55"/>
      <c r="G312" s="9"/>
      <c r="H312" s="9"/>
      <c r="I312" s="56"/>
      <c r="J312" s="31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</row>
    <row r="313" spans="1:39" s="33" customFormat="1" ht="18.75">
      <c r="A313" s="7"/>
      <c r="B313" s="9"/>
      <c r="C313" s="9"/>
      <c r="D313" s="53"/>
      <c r="E313" s="54"/>
      <c r="F313" s="55"/>
      <c r="G313" s="9"/>
      <c r="H313" s="9"/>
      <c r="I313" s="56"/>
      <c r="J313" s="31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</row>
    <row r="314" spans="1:39" s="33" customFormat="1" ht="18.75">
      <c r="A314" s="7"/>
      <c r="B314" s="9"/>
      <c r="C314" s="9"/>
      <c r="D314" s="53"/>
      <c r="E314" s="54"/>
      <c r="F314" s="55"/>
      <c r="G314" s="9"/>
      <c r="H314" s="9"/>
      <c r="I314" s="56"/>
      <c r="J314" s="31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s="33" customFormat="1" ht="18.75">
      <c r="A315" s="7"/>
      <c r="B315" s="9"/>
      <c r="C315" s="9"/>
      <c r="D315" s="53"/>
      <c r="E315" s="54"/>
      <c r="F315" s="55"/>
      <c r="G315" s="9"/>
      <c r="H315" s="9"/>
      <c r="I315" s="56"/>
      <c r="J315" s="31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s="33" customFormat="1" ht="18.75">
      <c r="A316" s="7"/>
      <c r="B316" s="9"/>
      <c r="C316" s="9"/>
      <c r="D316" s="53"/>
      <c r="E316" s="54"/>
      <c r="F316" s="55"/>
      <c r="G316" s="9"/>
      <c r="H316" s="9"/>
      <c r="I316" s="56"/>
      <c r="J316" s="31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s="33" customFormat="1" ht="18.75">
      <c r="A317" s="7"/>
      <c r="B317" s="9"/>
      <c r="C317" s="9"/>
      <c r="D317" s="53"/>
      <c r="E317" s="54"/>
      <c r="F317" s="55"/>
      <c r="G317" s="9"/>
      <c r="H317" s="9"/>
      <c r="I317" s="56"/>
      <c r="J317" s="31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</row>
  </sheetData>
  <sheetProtection/>
  <mergeCells count="73">
    <mergeCell ref="A1:I1"/>
    <mergeCell ref="A2:I2"/>
    <mergeCell ref="A3:I3"/>
    <mergeCell ref="A4:I4"/>
    <mergeCell ref="A5:I5"/>
    <mergeCell ref="A6:G6"/>
    <mergeCell ref="A7:G7"/>
    <mergeCell ref="A8:J8"/>
    <mergeCell ref="E51:F51"/>
    <mergeCell ref="E57:F57"/>
    <mergeCell ref="E80:F80"/>
    <mergeCell ref="E82:F82"/>
    <mergeCell ref="E83:F83"/>
    <mergeCell ref="E100:F100"/>
    <mergeCell ref="E102:F102"/>
    <mergeCell ref="E103:F103"/>
    <mergeCell ref="E105:F105"/>
    <mergeCell ref="E106:F106"/>
    <mergeCell ref="E107:F107"/>
    <mergeCell ref="E109:F109"/>
    <mergeCell ref="E117:F117"/>
    <mergeCell ref="E118:F118"/>
    <mergeCell ref="E119:F119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40:F140"/>
    <mergeCell ref="E141:F141"/>
    <mergeCell ref="E162:F162"/>
    <mergeCell ref="E164:F164"/>
    <mergeCell ref="E165:F165"/>
    <mergeCell ref="E166:F166"/>
    <mergeCell ref="E167:F167"/>
    <mergeCell ref="E170:F170"/>
    <mergeCell ref="E171:F171"/>
    <mergeCell ref="E173:F173"/>
    <mergeCell ref="E174:F174"/>
    <mergeCell ref="E175:F175"/>
    <mergeCell ref="E176:F176"/>
    <mergeCell ref="E181:F181"/>
    <mergeCell ref="E185:F185"/>
    <mergeCell ref="E186:F186"/>
    <mergeCell ref="E187:F187"/>
    <mergeCell ref="E207:F207"/>
    <mergeCell ref="E208:F208"/>
    <mergeCell ref="E233:F233"/>
    <mergeCell ref="E234:F234"/>
    <mergeCell ref="E240:F240"/>
    <mergeCell ref="E241:F241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9:F259"/>
    <mergeCell ref="E260:F260"/>
    <mergeCell ref="E261:F261"/>
    <mergeCell ref="E263:F263"/>
    <mergeCell ref="E286:F286"/>
    <mergeCell ref="E264:F264"/>
    <mergeCell ref="E280:F280"/>
    <mergeCell ref="E281:F281"/>
    <mergeCell ref="E282:F282"/>
    <mergeCell ref="E283:F283"/>
    <mergeCell ref="E285:F285"/>
  </mergeCells>
  <hyperlinks>
    <hyperlink ref="A80" r:id="rId1" display="consultantplus://offline/ref=C6EF3AE28B6C46D1117CBBA251A07B11C6C7C5768D67618A03322DA1BBA42282C9440EEF08E6CC4340053CU6VAM"/>
    <hyperlink ref="A137" r:id="rId2" display="consultantplus://offline/ref=C6EF3AE28B6C46D1117CBBA251A07B11C6C7C5768D67668B05322DA1BBA42282C9440EEF08E6CC43400635U6VBM"/>
    <hyperlink ref="A100" r:id="rId3" display="consultantplus://offline/ref=C6EF3AE28B6C46D1117CBBA251A07B11C6C7C5768D6761820E322DA1BBA42282C9440EEF08E6CC43400235U6VEM"/>
  </hyperlinks>
  <printOptions/>
  <pageMargins left="0.7086614173228347" right="0.2" top="0.2" bottom="0.2" header="0.2" footer="0.2"/>
  <pageSetup horizontalDpi="600" verticalDpi="600" orientation="portrait" paperSize="9" scale="5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2016-12-28T08:56:49Z</cp:lastPrinted>
  <dcterms:created xsi:type="dcterms:W3CDTF">2014-10-25T07:35:49Z</dcterms:created>
  <dcterms:modified xsi:type="dcterms:W3CDTF">2016-12-28T08:57:30Z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