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0" windowWidth="11325" windowHeight="6270" tabRatio="870" activeTab="0"/>
  </bookViews>
  <sheets>
    <sheet name="Ведомственная структура Пр 6" sheetId="1" r:id="rId1"/>
    <sheet name="прогн рас по Р и РП" sheetId="2" r:id="rId2"/>
    <sheet name="Ведомственная структураПр 7" sheetId="3" r:id="rId3"/>
    <sheet name="Пр 5Муниц прогрваммы по ЦС" sheetId="4" r:id="rId4"/>
    <sheet name="прил4" sheetId="5" r:id="rId5"/>
    <sheet name="прил3" sheetId="6" r:id="rId6"/>
    <sheet name="прил1" sheetId="7" r:id="rId7"/>
  </sheets>
  <definedNames/>
  <calcPr fullCalcOnLoad="1"/>
</workbook>
</file>

<file path=xl/sharedStrings.xml><?xml version="1.0" encoding="utf-8"?>
<sst xmlns="http://schemas.openxmlformats.org/spreadsheetml/2006/main" count="8723" uniqueCount="634">
  <si>
    <t>Молодежная политика и оздоровление детей</t>
  </si>
  <si>
    <t xml:space="preserve">Культура,  кинематография </t>
  </si>
  <si>
    <t>Предоставление субсидий муниципальным бюджетным, автономным учреждениям и иным некоммерческим организациям</t>
  </si>
  <si>
    <t>14</t>
  </si>
  <si>
    <t>программа "Формирование здорового образа жизни" на 2010-2013 годы</t>
  </si>
  <si>
    <t>программа "Улучшение демографической ситуации в городе Курске " на 2010-2013 годы</t>
  </si>
  <si>
    <t>программа "Энергосбережение  и повышение энергетической эффективности на территории муниципального образования "Город Курск" на 2010-2015 годы</t>
  </si>
  <si>
    <t>Уплата налогов, сборов и иных обязательных платежей в бюджетную систему Российской Федерации</t>
  </si>
  <si>
    <t>851</t>
  </si>
  <si>
    <t>Уплата прочих налогов, сборов и иных обязательных платежей</t>
  </si>
  <si>
    <t>852</t>
  </si>
  <si>
    <t>Мобилизационная подготовка экономики</t>
  </si>
  <si>
    <t xml:space="preserve"> Субсидия  местным бюджетам  для долевого финансирования расходов по организации отдыха детей в каникулярное время</t>
  </si>
  <si>
    <t>521 01 10</t>
  </si>
  <si>
    <t xml:space="preserve">Расходы на выплаты персоналу в целях обеспечения выполнения функций органами местного самоуправления, казенными учреждениями </t>
  </si>
  <si>
    <t>100</t>
  </si>
  <si>
    <t>796 05 00</t>
  </si>
  <si>
    <t>Приобретение товаров, работ и услуг в пользу граждан</t>
  </si>
  <si>
    <t xml:space="preserve">      Программа   "Организация городских физкультурно-спортивных мероприятий  и обеспечение деятельности муниципальных учреждений  спортивной направленности" на  2012 год</t>
  </si>
  <si>
    <t>512 97 00</t>
  </si>
  <si>
    <t xml:space="preserve"> Защита населения и территории от чрезвычайных ситуаций природного и техногенного характера, гражданская оборона</t>
  </si>
  <si>
    <t>Ведомственные  целевые программы муниципальных образований</t>
  </si>
  <si>
    <t>400</t>
  </si>
  <si>
    <t xml:space="preserve">      Программа   "Содействие занятости населения города Курска на  2012-2014 годы "</t>
  </si>
  <si>
    <t xml:space="preserve">Субсидии муниципальным бюджетным учреждениям на    финансовое обеспечение выполнения муниципального   задания на оказание муниципальных услуг (выполнение работ)                        </t>
  </si>
  <si>
    <t>Субсидии бюджетным учреждениям на иные цели</t>
  </si>
  <si>
    <t>Субсидии автономным учреждениям</t>
  </si>
  <si>
    <t>620</t>
  </si>
  <si>
    <t xml:space="preserve">Субсидии муниципальным автономным учреждениям на    финансовое обеспечение выполнения муниципального   задания на оказание муниципальных услуг (выполнение работ)                        </t>
  </si>
  <si>
    <t>Субсидии автономным учреждениям на иные цели</t>
  </si>
  <si>
    <t>622</t>
  </si>
  <si>
    <t>Периодические издания,  учрежденные органами  законодательной и исполнительной власти</t>
  </si>
  <si>
    <t xml:space="preserve">Раздел </t>
  </si>
  <si>
    <t>Подраздел</t>
  </si>
  <si>
    <t>Вид расходов</t>
  </si>
  <si>
    <t>Жилищно-коммунальное хозяйство</t>
  </si>
  <si>
    <t>002 00 00</t>
  </si>
  <si>
    <t>Межбюджетные трансферты бюджетам государственных внебюджетных фондов</t>
  </si>
  <si>
    <t>Межбюджетные трансферты</t>
  </si>
  <si>
    <t>Расходы на реализацию пилотного проекта на преимущественно одноканальное финансирование здравоохранения в Курской области</t>
  </si>
  <si>
    <t>тыс.рублей</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</si>
  <si>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</si>
  <si>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</si>
  <si>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243</t>
  </si>
  <si>
    <t>Прочая закупка товаров, работ и услуг для муниципальных нужд</t>
  </si>
  <si>
    <t>244</t>
  </si>
  <si>
    <t>Программа  "Духовно-нравственное воспитание детей в  образовательных учреждениях  города Курска на  2009-2013 годы "</t>
  </si>
  <si>
    <t>Депутаты представительного органа муниципального образования</t>
  </si>
  <si>
    <t>795 01 00</t>
  </si>
  <si>
    <t>795 02 00</t>
  </si>
  <si>
    <t>795 03 00</t>
  </si>
  <si>
    <t xml:space="preserve">за счет  средств от оказания платных услуг и  прочих безвозмездных поступлений   </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</si>
  <si>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</si>
  <si>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</si>
  <si>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Программа "Культура " на 2011-2015 годы</t>
  </si>
  <si>
    <t>Код бюджетополучателя</t>
  </si>
  <si>
    <t>Обслуживание муниципального долга</t>
  </si>
  <si>
    <t>720</t>
  </si>
  <si>
    <t>программа "Детская игровая и спортивная площадка " на 2009-2013 годы</t>
  </si>
  <si>
    <t>Уплата налога на имущество организаций и земельного налога</t>
  </si>
  <si>
    <t>065 03 00</t>
  </si>
  <si>
    <t>Пенсионное обеспечение</t>
  </si>
  <si>
    <t>Программа  "Энергосбережение  и повышение энергетической эффективности на территории муниципального образования "Город Курск" на 2010-2015 годы"</t>
  </si>
  <si>
    <t>457 99 00</t>
  </si>
  <si>
    <t>Субсидии муниципальным бюджетным учреждениям на иные цели</t>
  </si>
  <si>
    <t>Субсидии муниципальным бюджетным учреждениям на финансовое обеспечение выполнения муниципального задания на оказание муниципальных услуг (выполнение работ)</t>
  </si>
  <si>
    <t>Национальная экономика</t>
  </si>
  <si>
    <t>435 00 00</t>
  </si>
  <si>
    <t>435 99 00</t>
  </si>
  <si>
    <t>Другие вопросы в области физической культуры и спорта</t>
  </si>
  <si>
    <t>13</t>
  </si>
  <si>
    <t>Обслуживание  государственного и муниципального долга</t>
  </si>
  <si>
    <t>02</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</si>
  <si>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</si>
  <si>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452 99 00</t>
  </si>
  <si>
    <t xml:space="preserve">Мероприятия по проведению оздоровительной кампании детей </t>
  </si>
  <si>
    <t xml:space="preserve">Оздоровление детей </t>
  </si>
  <si>
    <t>432 02 00</t>
  </si>
  <si>
    <t>432 00 00</t>
  </si>
  <si>
    <t>Процентные платежи по долговым обязательствам</t>
  </si>
  <si>
    <t xml:space="preserve">Бюджетные инвестиции </t>
  </si>
  <si>
    <t>Мероприятия по обеспечению мобилизационной готовности экономики</t>
  </si>
  <si>
    <t>485 98 00</t>
  </si>
  <si>
    <t>803</t>
  </si>
  <si>
    <t>04</t>
  </si>
  <si>
    <t>Глава муниципального образования</t>
  </si>
  <si>
    <t>611</t>
  </si>
  <si>
    <t>Обеспечение деятельности(оказание услуг) подведомственных учреждений</t>
  </si>
  <si>
    <t>Приобретение товаров, работ , услуг в пользу  граждан</t>
  </si>
  <si>
    <t>Программа  "Содействие занятости населения города Курска на  2012-2014 годы "</t>
  </si>
  <si>
    <t>Дорожное хозяйство (дорожные фонды)</t>
  </si>
  <si>
    <t>03</t>
  </si>
  <si>
    <t xml:space="preserve">000 00 00 </t>
  </si>
  <si>
    <t>11</t>
  </si>
  <si>
    <t xml:space="preserve">Национальная безопасность и правоохранительная деятельность </t>
  </si>
  <si>
    <t>Периодическая печать и издательства</t>
  </si>
  <si>
    <t xml:space="preserve">         Областная целевая программа "Развитие образования Курской области  на 2011 - 2013 годы"</t>
  </si>
  <si>
    <t>522 42 00</t>
  </si>
  <si>
    <t>Субсидии муниципальным образованиям на дополнительное финансирование мероприятий по организации питания обучающихся муниципальных общеобразовательных учреждений</t>
  </si>
  <si>
    <t>522 42 03</t>
  </si>
  <si>
    <t>Другие вопросы в области национальной безопасности и правоохранительной деятельности</t>
  </si>
  <si>
    <t>Мероприятия  в области  здравоохранения,  спорта и                                                              физической культуры, туризма</t>
  </si>
  <si>
    <t xml:space="preserve">795 03 00 </t>
  </si>
  <si>
    <t>795 06 00</t>
  </si>
  <si>
    <t>795 07 00</t>
  </si>
  <si>
    <t>795 10 00</t>
  </si>
  <si>
    <t>795 12 00</t>
  </si>
  <si>
    <t>795 14 00</t>
  </si>
  <si>
    <t>795 16 00</t>
  </si>
  <si>
    <t>795 17 00</t>
  </si>
  <si>
    <t xml:space="preserve">Программа "Формирование здорового образа жизни" на 2010-2013 годы </t>
  </si>
  <si>
    <t>441</t>
  </si>
  <si>
    <t xml:space="preserve">Бюджетные инвестиции  на приобретение объектов недвижимого имущества </t>
  </si>
  <si>
    <t>440</t>
  </si>
  <si>
    <t>Бюджетные инвестиции на приобретение объектов недвижимого имущества казенным учреждениям</t>
  </si>
  <si>
    <t>программа "Молодежь города Курска   на 2011-2015 годы</t>
  </si>
  <si>
    <t>программа "Организация отдыха, оздоровления и занятости детей и молодежи города Курска на 2010-2012 годы"</t>
  </si>
  <si>
    <t>программа "Формирование здорового образа жизни " на 2010-2013 годы</t>
  </si>
  <si>
    <t>Другие вопросы в области образования</t>
  </si>
  <si>
    <t>07</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</si>
  <si>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</si>
  <si>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</si>
  <si>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</si>
  <si>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</si>
  <si>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321</t>
  </si>
  <si>
    <t>Пособия и компенсации гражданам и иные социальные выплаты, кроме публичных нормативных обязательств</t>
  </si>
  <si>
    <t>Иные бюджетные ассигнования</t>
  </si>
  <si>
    <t>800</t>
  </si>
  <si>
    <t>850</t>
  </si>
  <si>
    <t>Программа  "Безопасность муниципальных  образовательных учреждений  города Курска на  2011-2015 годы "</t>
  </si>
  <si>
    <t>796 00 00</t>
  </si>
  <si>
    <t>323</t>
  </si>
  <si>
    <t>Мобилизационная и вневойсковая подготовка</t>
  </si>
  <si>
    <t>Функционирование  законодательных (представительных)
органов государственной власти и представительных органов муниципальных образований</t>
  </si>
  <si>
    <t>Другие общегосударственные вопросы</t>
  </si>
  <si>
    <t>Физическая культура и спорт</t>
  </si>
  <si>
    <t>Наименование отраслей</t>
  </si>
  <si>
    <t>Коммунальное хозяйство</t>
  </si>
  <si>
    <t>Выполнение функций бюджетными учреждениями</t>
  </si>
  <si>
    <t>521 02 20</t>
  </si>
  <si>
    <t>612</t>
  </si>
  <si>
    <t>08</t>
  </si>
  <si>
    <t>05</t>
  </si>
  <si>
    <t>Функционирование высшего должностного лица субъекта Российской Федерации и муниципального образования</t>
  </si>
  <si>
    <t>Целевые программы муниципальных образований</t>
  </si>
  <si>
    <t>795 18 00</t>
  </si>
  <si>
    <t>002 03 00</t>
  </si>
  <si>
    <t>500</t>
  </si>
  <si>
    <t>002 04 00</t>
  </si>
  <si>
    <t>10</t>
  </si>
  <si>
    <t>09</t>
  </si>
  <si>
    <t>452 00 00</t>
  </si>
  <si>
    <t>795 00 00</t>
  </si>
  <si>
    <t>Фонд оплаты труда и страховые взносы</t>
  </si>
  <si>
    <t>121</t>
  </si>
  <si>
    <t>Иные выплаты персоналу, за исключением фонда оплаты труда</t>
  </si>
  <si>
    <t>122</t>
  </si>
  <si>
    <t>Расходы на выплаты персоналу  органов местного самоуправления</t>
  </si>
  <si>
    <t>120</t>
  </si>
  <si>
    <t>Закупка товаров, работ и услуг для муниципальных нужд</t>
  </si>
  <si>
    <t>200</t>
  </si>
  <si>
    <t>Иные закупки товаров, работ и услуг для муниципальных нужд</t>
  </si>
  <si>
    <t>240</t>
  </si>
  <si>
    <t xml:space="preserve">Закупка товаров, работ, услуг в сфере    информационно-коммуникационных технологий
</t>
  </si>
  <si>
    <t>242</t>
  </si>
  <si>
    <t>Благоустройство</t>
  </si>
  <si>
    <t>Публичные нормативные выплаты гражданам несоциального характера</t>
  </si>
  <si>
    <t>330</t>
  </si>
  <si>
    <t>Программа "Повышение безопасности дорожного движения  в городе Курске" в 2010-2012 годах</t>
  </si>
  <si>
    <t>ВСЕГО</t>
  </si>
  <si>
    <t>621</t>
  </si>
  <si>
    <t>Целевая статья</t>
  </si>
  <si>
    <t>000 00 00</t>
  </si>
  <si>
    <t>000</t>
  </si>
  <si>
    <t>Общегосударственные вопросы</t>
  </si>
  <si>
    <t>00</t>
  </si>
  <si>
    <t>065 00 00</t>
  </si>
  <si>
    <t>Процентные платежи по муниципальному долгу</t>
  </si>
  <si>
    <t>457 00 00</t>
  </si>
  <si>
    <t>431 01 00</t>
  </si>
  <si>
    <t>12</t>
  </si>
  <si>
    <t xml:space="preserve">000 </t>
  </si>
  <si>
    <t>Специальные расходы</t>
  </si>
  <si>
    <t>880</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</si>
  <si>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</si>
  <si>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</si>
  <si>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t>
  </si>
  <si>
    <t>610</t>
  </si>
  <si>
    <t xml:space="preserve">Учреждения, обеспечивающие предоставление услуг в сфере образования </t>
  </si>
  <si>
    <t>Культура</t>
  </si>
  <si>
    <t>001</t>
  </si>
  <si>
    <t>Выполнение функций органами местного самоуправления</t>
  </si>
  <si>
    <t xml:space="preserve">Физическая культура </t>
  </si>
  <si>
    <t>Обеспечение деятельности (оказание услуг) подведомственных учреждений</t>
  </si>
  <si>
    <t>Программа  "Улучшение демографической ситуации в   городе Курске  на 2010-2013 годы "</t>
  </si>
  <si>
    <t>Руководство и управление в сфере установленных функций органов  местного самоуправления</t>
  </si>
  <si>
    <t>Расходы на выплаты персоналу  казенных учреждений</t>
  </si>
  <si>
    <t>110</t>
  </si>
  <si>
    <t>111</t>
  </si>
  <si>
    <t>112</t>
  </si>
  <si>
    <t>Субвенции  местным бюджетам  на содержание   работников,  осуществляющих переданные государственные  полномочия по выплате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</si>
  <si>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002 12 00</t>
  </si>
  <si>
    <t>Центральный аппарат</t>
  </si>
  <si>
    <t>01</t>
  </si>
  <si>
    <t>Национальная оборона</t>
  </si>
  <si>
    <t xml:space="preserve">Средства массовой информации </t>
  </si>
  <si>
    <t>Осуществление первичного воинского учета  на территориях где  отсутствуют  военные комиссариаты</t>
  </si>
  <si>
    <t>Обслуживание государственного внутреннего и муниципального долга</t>
  </si>
  <si>
    <t>700</t>
  </si>
  <si>
    <t>Обслуживание муниципального долга поселения</t>
  </si>
  <si>
    <t>710 00 00</t>
  </si>
  <si>
    <t>Обеспечение функционирования высшего должностного лица органа местного самоуправления</t>
  </si>
  <si>
    <t>711 00 00</t>
  </si>
  <si>
    <t>711 14 02</t>
  </si>
  <si>
    <t>Обеспечение деятельности и выполнение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</si>
  <si>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</si>
  <si>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</si>
  <si>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О1</t>
  </si>
  <si>
    <t>О4</t>
  </si>
  <si>
    <t>Обеспечение функционирования высшего органа исполнительной власти муниципального образования</t>
  </si>
  <si>
    <t>72 0 0000</t>
  </si>
  <si>
    <t>Обеспечение деятельности  органов местного самоуправления</t>
  </si>
  <si>
    <t>72 1 0000</t>
  </si>
  <si>
    <t>72 1 1402</t>
  </si>
  <si>
    <t>Закупка товаров, работ и услуг для государственных (муниципальных) нужд</t>
  </si>
  <si>
    <t>Муниципальная программа  «Социальная поддержка граждан в Глушковском   районе Курской области».</t>
  </si>
  <si>
    <t>Подпрограмма "Развитие мер социальной поддержки отдельных категорий граждан " муниципальной программы «Социальная поддержка граждан в Глушковском   районе Курской области»</t>
  </si>
  <si>
    <t>02 0 0000</t>
  </si>
  <si>
    <t>04 0 0000</t>
  </si>
  <si>
    <t>04 1 0000</t>
  </si>
  <si>
    <t>04 1 1321</t>
  </si>
  <si>
    <t>Непрограммная деятельность органов местного самоуправления</t>
  </si>
  <si>
    <t>Непрограммные расходы органов местного самоуправления</t>
  </si>
  <si>
    <t>Выполнение других обязательств органа местного самоуправления</t>
  </si>
  <si>
    <t>81 0 0000</t>
  </si>
  <si>
    <t>81 2 0000</t>
  </si>
  <si>
    <t>81 2 5118</t>
  </si>
  <si>
    <t>81 2 1435</t>
  </si>
  <si>
    <t xml:space="preserve">Выполнение других (прочих) обязательств органа  местного самоуправления </t>
  </si>
  <si>
    <t>81 2 1415</t>
  </si>
  <si>
    <t>81 2 1436</t>
  </si>
  <si>
    <t>Мероприятия по обеспечению первичных мер пожарной безопасности</t>
  </si>
  <si>
    <t>03 0 0000</t>
  </si>
  <si>
    <t>03 1 0000</t>
  </si>
  <si>
    <t>03 1 1424</t>
  </si>
  <si>
    <t>Ремонт и содержание автомобильных дорог  общего пользования местного значения.</t>
  </si>
  <si>
    <t>Капитальные вложения в объекты недвижимого имущества государственной (муниципальной) собственности</t>
  </si>
  <si>
    <t>Другие  вопросы в области национальной экономики</t>
  </si>
  <si>
    <t>03 2 1423</t>
  </si>
  <si>
    <r>
      <t>03 3</t>
    </r>
    <r>
      <rPr>
        <b/>
        <sz val="12"/>
        <rFont val="Times New Roman"/>
        <family val="1"/>
      </rPr>
      <t xml:space="preserve"> </t>
    </r>
    <r>
      <rPr>
        <sz val="12"/>
        <rFont val="Times New Roman"/>
        <family val="1"/>
      </rPr>
      <t>0000</t>
    </r>
  </si>
  <si>
    <t>03 2 0000</t>
  </si>
  <si>
    <r>
      <t xml:space="preserve">Строительство ( реконструкция) автомобильных дорог  общего пользования местного значания </t>
    </r>
    <r>
      <rPr>
        <b/>
        <sz val="10"/>
        <rFont val="Times New Roman"/>
        <family val="1"/>
      </rPr>
      <t xml:space="preserve">и придомовых территорий </t>
    </r>
    <r>
      <rPr>
        <sz val="10"/>
        <rFont val="Times New Roman"/>
        <family val="1"/>
      </rPr>
      <t xml:space="preserve"> муниципального образования</t>
    </r>
  </si>
  <si>
    <t>Подпрограмма "Межевание автомобильных дорог общего пользования местного значения, проведение кадастровых работ"</t>
  </si>
  <si>
    <t>03 3 1425</t>
  </si>
  <si>
    <t>Межевание автомобильных дорог общего пользования местного значения, проведение кадастровых работ</t>
  </si>
  <si>
    <t>07 0 0000</t>
  </si>
  <si>
    <t>07 0 1434</t>
  </si>
  <si>
    <t>Мероприятия в области энергосбережения</t>
  </si>
  <si>
    <t>Муниципальная программа "Социальное развитие села"</t>
  </si>
  <si>
    <t>08 0 0000</t>
  </si>
  <si>
    <t>08 1 0000</t>
  </si>
  <si>
    <t>08 1 1417</t>
  </si>
  <si>
    <t>Создание условий для развития социальной и инженерной инфраструктуры муниципальных образований</t>
  </si>
  <si>
    <t>08 2 0000</t>
  </si>
  <si>
    <t>08 2 1417</t>
  </si>
  <si>
    <t>Муниципальная программа "Экология и чистая вода"</t>
  </si>
  <si>
    <t>09 0 0000</t>
  </si>
  <si>
    <t>09 0 1427</t>
  </si>
  <si>
    <t>Мероприятия по обеспечению населения экологически чистой питьевой водой</t>
  </si>
  <si>
    <t>02 1 000</t>
  </si>
  <si>
    <t>02 1 1433</t>
  </si>
  <si>
    <t>Мероприятия по благоумтройству</t>
  </si>
  <si>
    <t>02 2 000</t>
  </si>
  <si>
    <t>02 2 1433</t>
  </si>
  <si>
    <t>02 3 000</t>
  </si>
  <si>
    <t>02 3 1433</t>
  </si>
  <si>
    <t>02 4 000</t>
  </si>
  <si>
    <t>02 4 1433</t>
  </si>
  <si>
    <t>"Образование"</t>
  </si>
  <si>
    <t>06 0 0000</t>
  </si>
  <si>
    <t>06 0 1414</t>
  </si>
  <si>
    <t>Реализация  мероприятий в сфере молодежной политики</t>
  </si>
  <si>
    <t>01 0 0000</t>
  </si>
  <si>
    <t>01 1 0000</t>
  </si>
  <si>
    <t>01 1 1401</t>
  </si>
  <si>
    <t>Расходы на обеспечение деятельности ( оказание услуг) муниципальных учреждений.</t>
  </si>
  <si>
    <t>01 2 0000</t>
  </si>
  <si>
    <t>01 2 1401</t>
  </si>
  <si>
    <t xml:space="preserve">Социальная политика </t>
  </si>
  <si>
    <t>04 2 0000</t>
  </si>
  <si>
    <t>04 2 1440</t>
  </si>
  <si>
    <t>Доплата к пенсии муниципальным служащим органов местного самоуправления</t>
  </si>
  <si>
    <t>Социальное обеспечение населения</t>
  </si>
  <si>
    <t>04 1  1313</t>
  </si>
  <si>
    <t xml:space="preserve">Предоставление гражданам субсидии на оплату жилого помещения и коммунальных услуг за счет средств областного бюджета </t>
  </si>
  <si>
    <t>04 3  1418</t>
  </si>
  <si>
    <t>04 3  0000</t>
  </si>
  <si>
    <t>Государственная поддержка молодых семей в улучшении  жилищных условий</t>
  </si>
  <si>
    <t>05 0 0000</t>
  </si>
  <si>
    <t>05 0 1406</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</si>
  <si>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</si>
  <si>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Подпрограмма "Строительство ( реконструкция)  водопроводных сетей в границах поселения" муниципальной программы "Социальное развитие села"</t>
  </si>
  <si>
    <t>Подпрограмма "Строительство ( реконструкция)  газовых  сетей в границах поселения"  муниципальной программы "Социальное развитие села"</t>
  </si>
  <si>
    <t>Подпрограмма "Уличное освещение" муниципальной программы "Благоустройство территории муниципального образования пос. Глушково Глушковского района Курской области"</t>
  </si>
  <si>
    <t>Подпрограмма "Прочие мероприятия"  муниципальной программы  "Благоустройство территории муниципального образования пос. Глушково Глушковского района Курской области"</t>
  </si>
  <si>
    <t>Объем условно утвержденных расходов</t>
  </si>
  <si>
    <t>% условно утвержденных расходов к общему объему расходов</t>
  </si>
  <si>
    <t/>
  </si>
  <si>
    <t>Наименование</t>
  </si>
  <si>
    <t>ЦСР</t>
  </si>
  <si>
    <t>ВР</t>
  </si>
  <si>
    <t>Сумма</t>
  </si>
  <si>
    <t>1</t>
  </si>
  <si>
    <t>2</t>
  </si>
  <si>
    <t>3</t>
  </si>
  <si>
    <t>4</t>
  </si>
  <si>
    <t>В С Е Г О</t>
  </si>
  <si>
    <t>03 3 0000</t>
  </si>
  <si>
    <t>Расходы местных бюджетов на содержание работников, осуществляющих переданные государственные полномочия по рганизации предоставления гражданам субсидий на оплату жилых помещений и коммунальных услуг</t>
  </si>
  <si>
    <t>Реализация государственных функций, связанных с общегосударственным управлением</t>
  </si>
  <si>
    <t>74 0 0000</t>
  </si>
  <si>
    <t>74 1 0000</t>
  </si>
  <si>
    <t>74 1  1404</t>
  </si>
  <si>
    <t>Выполнение других обязательств  местного самоуправления</t>
  </si>
  <si>
    <t>годы</t>
  </si>
  <si>
    <t>Муниципальная программа  «Развитие сетей автомобильных дорог общего пользования местного значения  муниципального образования "Кобыльский сельсовет" Глушковского   района Курской области".</t>
  </si>
  <si>
    <t>Муниципальная программа "Повышение эффективности и развития энергетики в муниципальном образовании "Кобыльский сельсовет" Курской области</t>
  </si>
  <si>
    <t>Муниципальная программа "Благоустройство территории муниципального образования "Кобыльский сельсовет" Глушковского района Курской области"</t>
  </si>
  <si>
    <t>Подпрограмма "Озеленение" муниципальной  программы "Благоустройство территории муниципального образования "Кобыльский сельсовет" Глушковского района Курской области"</t>
  </si>
  <si>
    <t>Подпрограмма "Организация и содержание мест захоронения" муниципальной  программы  "Благоустройство территории муниципального образования "Кобыльский сельсовет" Глушковского района Курской области"</t>
  </si>
  <si>
    <t>Подпрограмма "Прочие мероприятия"  муниципальной программы  "Благоустройство территории муниципального образования "Кобыльский сельсовет" Глушковского района Курской области"</t>
  </si>
  <si>
    <t>Муниципальная программа "Развитие культуры в администрации Кобыльского сельсовета Глушковского района</t>
  </si>
  <si>
    <t>Подпрограмма "Искусство" муниципальной проограммы "Развитие культуры в администрации Кобыльского сельсовета Глушковского района"</t>
  </si>
  <si>
    <t>Подпрограмма "Наследие" муниципальной программы "Развитие культуры в администрации Кобыльского сельсовета Глушковского района"</t>
  </si>
  <si>
    <t>Муниципальная программа "Социальная  поддержка граждан  администрации Кобыльского сельсовета Глушковского района"</t>
  </si>
  <si>
    <t>Подпрограмма "Пенсионное обеспечение"  муниципальной программы "Социальная поддержка граждан в администрации Кобыльского сельсовета Глушковского района"</t>
  </si>
  <si>
    <t>Подпрограмма  "Социальная помощь населению" муниципальной программы "Социальная поддержка граждан в администрации Кобыльского сельсовета Глушковского района"</t>
  </si>
  <si>
    <t>Подпрограмма  "Государственная поддержка молодых семей в улучшении жилищных условий" муниципальной программы   "Социальная поддержка граждан в администрации Кобыльского сельсовета Глушковского района"</t>
  </si>
  <si>
    <t>Муниципальная программа "Развитие физической культуры и спорта  в администрации Кобыльского сельсовета Глушковского района"</t>
  </si>
  <si>
    <t>Мероприятия по благоустройству</t>
  </si>
  <si>
    <r>
      <t xml:space="preserve">Подпрограмма "Капитальный, текущий ремонт и содержание   автомобильных дорог общего пользования </t>
    </r>
    <r>
      <rPr>
        <b/>
        <sz val="10"/>
        <rFont val="Times New Roman"/>
        <family val="1"/>
      </rPr>
      <t xml:space="preserve"> </t>
    </r>
    <r>
      <rPr>
        <sz val="10"/>
        <rFont val="Times New Roman"/>
        <family val="1"/>
      </rPr>
      <t>местного значения муниципального образования "Кобыльский сельсовет" Глушковского   района Курской области» муниципальной программы  «Развитие сетей автомобильных дорог общего пользования местного значения  муниципального образования "Кобыльский сельсовет" Глушковского   района Курской области".</t>
    </r>
  </si>
  <si>
    <r>
      <t xml:space="preserve">Подпрограмма "Строительство (реконструкция) автомобильных дорог общего пользования местного значенгия </t>
    </r>
    <r>
      <rPr>
        <sz val="10"/>
        <rFont val="Times New Roman"/>
        <family val="1"/>
      </rPr>
      <t xml:space="preserve"> муниципального образования » муниципальной программы  «Развитие сетей автомобильных дорог общего пользования местного значения  муниципального образования "Кобыльский сельсовет" Глушковского   района Курской области".</t>
    </r>
  </si>
  <si>
    <r>
      <t xml:space="preserve">Строительство ( реконструкция) автомобильных дорог  общего пользования местного значания </t>
    </r>
    <r>
      <rPr>
        <b/>
        <sz val="10"/>
        <rFont val="Times New Roman"/>
        <family val="1"/>
      </rPr>
      <t xml:space="preserve"> </t>
    </r>
    <r>
      <rPr>
        <sz val="10"/>
        <rFont val="Times New Roman"/>
        <family val="1"/>
      </rPr>
      <t xml:space="preserve"> муниципального образования</t>
    </r>
  </si>
  <si>
    <t>Муниципальная программа "Развитие культуры в администрации Кобыльского сельсовета Глушковского района"</t>
  </si>
  <si>
    <t>Муниципальная программа "Благоустройство территории муниципального образования по администрации Кобыльского сельсовета Глушковского района Курской области"</t>
  </si>
  <si>
    <t>Подпрограмма "Уличное освещение" муниципальной программы "Благоустройство территории муниципального образования администрации Кобыльского сельсовета Глушковского района Курской области"</t>
  </si>
  <si>
    <t>Подпрограмма "Озеленение" муниципальной  программы "Благоустройство территории муниципального образования администрации Кобыльского сельсовета Глушковского района Курской области"</t>
  </si>
  <si>
    <t>Подпрограмма "Организация и содержание мест захоронения" муниципальной  программы  "Благоустройство территории муниципального образования администрации Кобыльского сельсовета Глушковского района Курской области"</t>
  </si>
  <si>
    <t>Муниципальная программа  «Развитие сетей автомобильных дорог общего пользования местного значения  муниципального образования администрации Кобыльского сельсовета Глушковского   района Курской области".</t>
  </si>
  <si>
    <t>Подпрограмма "Капитальный, текущий ремонт и содержание   автомобильных дорог общего пользования и придомовых территорий местного значения муниципального образования администрации Кобыльского сельсовета Глушковского   района Курской области» муниципальной программы  «Развитие сетей автомобильных дорог общего пользования местного значения  муниципального образования администрации Кобыльского сельсовета Глушковского   района Курской области".</t>
  </si>
  <si>
    <t>Подпрограмма "Строительство (реконструкция) автомобильных дорог общего пользования местного значенгия и придомовых территорий  муниципального образования » муниципальной программы  «Развитие сетей автомобильных дорог общего пользования местного значения  муниципального образования администрации Кобыльского сельсовета Глушковского   района Курской области".</t>
  </si>
  <si>
    <t>Подпрограмма  "Государственная поддержка молодых семей в улучшении жилищных условий" муниципальной программы   "Социальная поддержка граждан в администрации Кобыльского сельсоветаГлушковского района"</t>
  </si>
  <si>
    <t>Муниципальная программа "Молодежь администрации Кобыльского сельсовета"</t>
  </si>
  <si>
    <t>Муниципальная программа "Молодежь Кобыльского сельсовета"</t>
  </si>
  <si>
    <t xml:space="preserve">                             Приложение №6</t>
  </si>
  <si>
    <t>Прогнозные расчеты  по разделам и подразделам расходов бюджета муниципального образования "сельсовет"   на 2014 год  и плановый период 2015-2016 годов</t>
  </si>
  <si>
    <t>Объём условно утвержденных расходов</t>
  </si>
  <si>
    <t>Распределение бюджетных ассигнований по целевым статьям (муниципальных программам Кобыльского сельсовета Глушковского района Курской области и непрограммным направлениям деятельности), группам видов расходов на 2014 год и плановый период 2015-2016 годы</t>
  </si>
  <si>
    <t>Приложение №5</t>
  </si>
  <si>
    <t>Ведомственная структура расходов бюджета муниципального образования "Кобыльский сельсовет"   на 2014 год  и плановый период 2015-2016 годов</t>
  </si>
  <si>
    <t>Распределение расходов бюджета муниципального образования "Кобыльский сельсовет" на 2014 и плановыйт период 2015 и 2016 годов по разделам и подразделам, целевым статьям и видам расходов классификации расходов бюджета</t>
  </si>
  <si>
    <t xml:space="preserve">                             Приложение №7</t>
  </si>
  <si>
    <t xml:space="preserve">                                                                Приложение №  4</t>
  </si>
  <si>
    <t>(в редакции Собрания депутатов от 09.01.2013г. № 2)</t>
  </si>
  <si>
    <t>Поступления доходов  в  бюджет муниципального образования "Кобыльский сельсовет" Глушковского района Курской области на 2014 год и плановый период 2015-2016 годы</t>
  </si>
  <si>
    <t>(тыс. рублей)</t>
  </si>
  <si>
    <t>Код бюджетной классификации Российской Федероации</t>
  </si>
  <si>
    <t>Наименование доходов</t>
  </si>
  <si>
    <t>Сумма на 2014 год</t>
  </si>
  <si>
    <t>Сумма на 2015 год</t>
  </si>
  <si>
    <t>Сумма на 2016 год</t>
  </si>
  <si>
    <t xml:space="preserve"> 1 00 00000 00 0000 000</t>
  </si>
  <si>
    <t xml:space="preserve"> 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</si>
  <si>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</si>
  <si>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</si>
  <si>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</si>
  <si>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</si>
  <si>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</si>
  <si>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</si>
  <si>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rFont val="Times New Roman"/>
        <family val="1"/>
      </rPr>
      <t>1</t>
    </r>
    <r>
      <rPr>
        <sz val="10"/>
        <rFont val="Times New Roman"/>
        <family val="1"/>
      </rPr>
      <t xml:space="preserve"> и 228 Налогового кодекса Российской Федерации</t>
    </r>
  </si>
  <si>
    <t xml:space="preserve">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</si>
  <si>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</si>
  <si>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</si>
  <si>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</si>
  <si>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</si>
  <si>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</si>
  <si>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 xml:space="preserve"> 1 03 00000 00 0000 000</t>
  </si>
  <si>
    <t>НАЛОГИ НА ТОВАРЫ (РАБОТЫ, УСЛУГИ) РЕАЛИЗУЕМЫЕ НА ТЕРРИТОРИИ РОССИЙСКОЙ ФЕДЕРАЦИИ</t>
  </si>
  <si>
    <t xml:space="preserve"> 1 03 02000 01 0000 110</t>
  </si>
  <si>
    <t>Акцизы по подакцизным товарам (продукции), производимым на территории Российской Федерации</t>
  </si>
  <si>
    <t xml:space="preserve"> 1 03 02230 01 0000 110</t>
  </si>
  <si>
    <t xml:space="preserve"> 1 03 02240 01 0000 110</t>
  </si>
  <si>
    <t>1 03 02250 01 0000 110</t>
  </si>
  <si>
    <t xml:space="preserve"> 1 03 02260 01 0000 110</t>
  </si>
  <si>
    <t xml:space="preserve"> 1 05 00000 00 0000 000</t>
  </si>
  <si>
    <t>НАЛОГИ НА СОВОКУПНЫЙ ДОХОД</t>
  </si>
  <si>
    <t xml:space="preserve"> 1 05 03000 00 0000 110</t>
  </si>
  <si>
    <t>Единый сельскохозяйственный налог</t>
  </si>
  <si>
    <t xml:space="preserve"> 1 05 03010 01 0000 110</t>
  </si>
  <si>
    <t xml:space="preserve"> 1 05 03020 01 0000 110</t>
  </si>
  <si>
    <t>Единый сельскохозяйственный налог (за налоговые периоды, истекшие до 1 января 2011 года)</t>
  </si>
  <si>
    <t xml:space="preserve"> 1 06 00000 00 0000 000</t>
  </si>
  <si>
    <t>НАЛОГИ НА ИМУЩЕСТВО</t>
  </si>
  <si>
    <t xml:space="preserve"> 1 06 01000 00 0000 110</t>
  </si>
  <si>
    <t>Налог на имущество физических лиц</t>
  </si>
  <si>
    <t xml:space="preserve">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</si>
  <si>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</si>
  <si>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 xml:space="preserve"> 1 06 06000 00 0000 110</t>
  </si>
  <si>
    <t>Земельный налог</t>
  </si>
  <si>
    <t xml:space="preserve">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</si>
  <si>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</si>
  <si>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</si>
  <si>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</si>
  <si>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xml:space="preserve">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</si>
  <si>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</si>
  <si>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 1 06 06023 10 0000 110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</si>
  <si>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</si>
  <si>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1 08 00000 00 0000 000</t>
  </si>
  <si>
    <t>ГОСУДАРСТВЕННАЯ ПОШЛИНА</t>
  </si>
  <si>
    <t xml:space="preserve">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</si>
  <si>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</si>
  <si>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</si>
  <si>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</si>
  <si>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1 09 00000 00 0000 000</t>
  </si>
  <si>
    <t>ЗАДОЛЖЕННОСТЬ И ПЕРЕРАСЧЕТЫ ПО ОТМЕНЕННЫМ НАЛОГАМ, СБОРАМ И ИНЫМ ОБЯЗАТЕЛЬНЫМ ПЛАТЕЖАМ</t>
  </si>
  <si>
    <t xml:space="preserve"> 1 09 04000 00 0000 110</t>
  </si>
  <si>
    <t>Налоги на имущество</t>
  </si>
  <si>
    <t xml:space="preserve"> 1 09 04050 00 0000 110</t>
  </si>
  <si>
    <t>Земельный налог (по обязательствам, возникшим до        1 января 2006 года)</t>
  </si>
  <si>
    <t xml:space="preserve"> 1 09 04050 10 0000 110</t>
  </si>
  <si>
    <t>Земельный налог (по обязательствам, возникшим до        1 января 2006 года), мобилизуемый на территориях поселений</t>
  </si>
  <si>
    <t xml:space="preserve"> 1 11 00000 00 0000 000</t>
  </si>
  <si>
    <t>ДОХОДЫ ОТ ИСПОЛЬЗОВАНИЯ ИМУЩЕСТВА, НАХОДЯЩЕГОСЯ В ГОСУДАРСТВЕННОЙ И МУНИЦИПАЛЬНОЙ СОБСТВЕННОСТИ</t>
  </si>
  <si>
    <t xml:space="preserve">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</si>
  <si>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</si>
  <si>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</si>
  <si>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</si>
  <si>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</si>
  <si>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</si>
  <si>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</si>
  <si>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</si>
  <si>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</si>
  <si>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</si>
  <si>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1 13 00000 00 0000 000</t>
  </si>
  <si>
    <t>ДОХОДЫ ОТ ОКАЗАНИЯ ПЛАТНЫХ УСЛУГ И КОМПЕНСАЦИИ ЗАТРАТ ГОСУДАРСТВА</t>
  </si>
  <si>
    <t xml:space="preserve"> 1 13 01995 00 0000 130</t>
  </si>
  <si>
    <t>Прочие доходы от оказания платных услуг (работ)</t>
  </si>
  <si>
    <t xml:space="preserve"> 1 13 01995 10 0000 130</t>
  </si>
  <si>
    <t>Прочие доходы от оказания платных услуг (работ) получателями средств бюджетов поселений</t>
  </si>
  <si>
    <t xml:space="preserve"> 1 14 00000 00 0000 000</t>
  </si>
  <si>
    <t>ДОХОДЫ ОТ ПРОДАЖИ МАТЕРИАЛЬНЫХ И НЕМАТЕРИАЛЬНЫХ АКТИВОВ</t>
  </si>
  <si>
    <t xml:space="preserve"> 1 14 06000 00 0000 430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</si>
  <si>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</si>
  <si>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1 14 06010 00 0000 430</t>
  </si>
  <si>
    <t xml:space="preserve"> Доходы     от    продажи    земельных    участков,                              государственная  собственность  на   которые   не                              разграничена</t>
  </si>
  <si>
    <t xml:space="preserve"> 1 14 06013 10 0000 430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</si>
  <si>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</si>
  <si>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</si>
  <si>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</si>
  <si>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1 14 06025 10 0000 430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</si>
  <si>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</si>
  <si>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1 17 00000 00 0000 000</t>
  </si>
  <si>
    <t>ПРОЧИЕ НЕНАЛОГОВЫЕ ДОХОДЫ</t>
  </si>
  <si>
    <t xml:space="preserve"> 1 17 01000 00 0000 180</t>
  </si>
  <si>
    <t>Невыясненные поступления</t>
  </si>
  <si>
    <t xml:space="preserve"> 1 17 01050 10 0000 180</t>
  </si>
  <si>
    <t>Невыясненные поступления, зачисляемые в бюджеты поселений</t>
  </si>
  <si>
    <t xml:space="preserve"> 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</si>
  <si>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</si>
  <si>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</si>
  <si>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</si>
  <si>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 xml:space="preserve"> 2 02 01000 00 0000 151</t>
  </si>
  <si>
    <t>Дотации бюджетам субъектов Российской Федерации и муниципальных образований</t>
  </si>
  <si>
    <t xml:space="preserve"> 2 02 01001 00 0000 151</t>
  </si>
  <si>
    <t>Дотации на выравнивание бюджетной обеспеченности</t>
  </si>
  <si>
    <t xml:space="preserve"> 2 02 01001 10 0000 151</t>
  </si>
  <si>
    <t>Дотации бюджетам поселений на выравнивание бюджетной обеспеченности</t>
  </si>
  <si>
    <t xml:space="preserve"> 2 02 01003 00 0000 151</t>
  </si>
  <si>
    <t>Дотации бюджетам на поддержку мер по обеспечению сбалансированности бюджетов</t>
  </si>
  <si>
    <t xml:space="preserve"> 2 02 01003 10 0000 151</t>
  </si>
  <si>
    <t>Дотации бюджетам поселений на поддержку мер по обеспечению сбалансированности бюджетов</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</si>
  <si>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</si>
  <si>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</si>
  <si>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2 02 02051 00 0000 151</t>
  </si>
  <si>
    <t>Субсидии бюджетам на реализацию федеральных целевых программ</t>
  </si>
  <si>
    <t xml:space="preserve"> 2 02 02051 10 0000 151</t>
  </si>
  <si>
    <t>Субсидии бюджетам поселений на реализацию федеральных целевых программ</t>
  </si>
  <si>
    <t xml:space="preserve"> 2 02 02077 00 0000 151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</si>
  <si>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</si>
  <si>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2 02 02077 10 0000 151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</si>
  <si>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</si>
  <si>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2 02 02999 00 0000 151</t>
  </si>
  <si>
    <t>Прочие субсидии</t>
  </si>
  <si>
    <t xml:space="preserve"> 2 02 02999 10 0000 151</t>
  </si>
  <si>
    <t>Прочие субсидии бюджетам поселений</t>
  </si>
  <si>
    <t>в том числе</t>
  </si>
  <si>
    <t xml:space="preserve"> 2 02 03000 00 0000 151</t>
  </si>
  <si>
    <t xml:space="preserve">Субвенции бюджетам субъектов Российской Федерации и муниципальных образований </t>
  </si>
  <si>
    <t xml:space="preserve"> 2 02 03015 00 0000 151</t>
  </si>
  <si>
    <t>Субвенции бюджетам на осуществление первичного воинского учета на территориях, где отсутствуют военные комиссариаты</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</si>
  <si>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</si>
  <si>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</si>
  <si>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2 02 03999 00 0000 151</t>
  </si>
  <si>
    <t>Прочие субвенции</t>
  </si>
  <si>
    <t>2 02 03999 10 0000 151</t>
  </si>
  <si>
    <t>Прочие субвенции бюджетам поселений</t>
  </si>
  <si>
    <t>Субвенция на  предоставление  гражданам субсидий на оплату ЖКУ</t>
  </si>
  <si>
    <t>Субвенция местным бюджетам на содержание работников,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t>
  </si>
  <si>
    <t xml:space="preserve"> 2 02 04000 00 0000 151</t>
  </si>
  <si>
    <t>Иные межбюджетные трансферты</t>
  </si>
  <si>
    <t>2 02 04012 00 0000 151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</si>
  <si>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</si>
  <si>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</si>
  <si>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</si>
  <si>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</si>
  <si>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</si>
  <si>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2 02 04014 10 0000 151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</si>
  <si>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</si>
  <si>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2 07 00000 00 0000 180</t>
  </si>
  <si>
    <t>ПРОЧИЕ БЕЗВОЗМЕЗДНЫЕ ПОСТУПЛЕНИЯ</t>
  </si>
  <si>
    <t xml:space="preserve"> 2 07 05030 10 0000 180</t>
  </si>
  <si>
    <t>Прочие безвозмездные поступления в бюджеты поселений</t>
  </si>
  <si>
    <t>ВСЕГО ДОХОДОВ</t>
  </si>
  <si>
    <t xml:space="preserve">                                                                           Приложение №3</t>
  </si>
  <si>
    <t xml:space="preserve">      к  решения  собрания депутатов муниципального </t>
  </si>
  <si>
    <t>образования "Кобыльский сельсовет"</t>
  </si>
  <si>
    <t>Глушковского района Курской области</t>
  </si>
  <si>
    <t xml:space="preserve"> " Кобыльский сельсовет"Глушковского района Курской </t>
  </si>
  <si>
    <t>области на 2014 год и плановый период 2015 и 2016 годов"</t>
  </si>
  <si>
    <t xml:space="preserve">Перечень главных администраторов источников  внутреннего финансирования </t>
  </si>
  <si>
    <t xml:space="preserve">дефицита бюджета муниципального образования "Кобыльский сельсовет" </t>
  </si>
  <si>
    <t xml:space="preserve">Глушковского района Курской области на 2014 год и плановый </t>
  </si>
  <si>
    <t>период на 2015 и 2016 годов</t>
  </si>
  <si>
    <t>код главы</t>
  </si>
  <si>
    <t>Код группы, подгруппы, статьи и вида источников</t>
  </si>
  <si>
    <t xml:space="preserve">Наименование </t>
  </si>
  <si>
    <t>сумма  тыс руб</t>
  </si>
  <si>
    <t>ОО1</t>
  </si>
  <si>
    <t>01 00 00 00 00 0000 000</t>
  </si>
  <si>
    <t>Администрация Кобыльского сельсовета Глушковского района Курской области</t>
  </si>
  <si>
    <t xml:space="preserve"> 01 03 00 00 00 0000 000</t>
  </si>
  <si>
    <t xml:space="preserve">Бюджетные кредиты от других бюджетов бюджетной системы Российской Федерации </t>
  </si>
  <si>
    <t xml:space="preserve"> 01 03 00 00 00 0000 700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</si>
  <si>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</si>
  <si>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</si>
  <si>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 xml:space="preserve">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</si>
  <si>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</si>
  <si>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</si>
  <si>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</si>
  <si>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</si>
  <si>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</si>
  <si>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</si>
  <si>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</si>
  <si>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</si>
  <si>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 xml:space="preserve"> 01 05 02 01 00 0000 510 </t>
  </si>
  <si>
    <t>Увеличение прочих остатков денежных  средств бюджетов</t>
  </si>
  <si>
    <t xml:space="preserve"> 01 05 02 01 10 0000 510 </t>
  </si>
  <si>
    <t>Увеличение прочих остатков денежных  средств бюджетов поселений</t>
  </si>
  <si>
    <t xml:space="preserve"> 01 05 00 00 00 0000 600</t>
  </si>
  <si>
    <t>Уменьшение  остатков средств бюджетов</t>
  </si>
  <si>
    <t xml:space="preserve"> 01 05 02 00 00 0000 600</t>
  </si>
  <si>
    <t>Уменьшение прочих остатков средств бюджетов</t>
  </si>
  <si>
    <t xml:space="preserve"> 01 05 02 01 00 0000 610</t>
  </si>
  <si>
    <t>Уменьшение прочих остатков денежных средств бюджетов</t>
  </si>
  <si>
    <t xml:space="preserve"> 01 05 02 01 10 0000 610</t>
  </si>
  <si>
    <t>Уменьшение прочих остатков денежных средств бюджетов поселений</t>
  </si>
  <si>
    <t>ИСТОЧНИКИ  ВНУТРЕННЕГО ФИНАНСИРОВАНИЯ</t>
  </si>
  <si>
    <t>ДЕФИЦИТА  БЮДЖЕТА КОБЫЛЬСКОГО СЕЛЬСОВЕТА НА  2013  ГОД И ПЛАНОВЫЙ ПЕРИОД НА 2014 и 2015 ГОДОВ</t>
  </si>
  <si>
    <t xml:space="preserve">  Коды бюджетной </t>
  </si>
  <si>
    <t>Всего  2013</t>
  </si>
  <si>
    <t>Всего  2014</t>
  </si>
  <si>
    <t>Всего  2015</t>
  </si>
  <si>
    <t>классификации</t>
  </si>
  <si>
    <t xml:space="preserve"> 01 02 00 00 00 0000 000</t>
  </si>
  <si>
    <t>Кредиты кредитных организаций в валюте Российской Федерации</t>
  </si>
  <si>
    <t xml:space="preserve"> 01 02 00 00 00 0000 700</t>
  </si>
  <si>
    <t>Получение кредитов от кредитных организаций в валюте Российской Федерации</t>
  </si>
  <si>
    <t xml:space="preserve"> 01 02 00 00 04 0000 710</t>
  </si>
  <si>
    <t>Получение кредитов от кредитных организаций бюджетами городских округов в валюте Российской Федерации</t>
  </si>
  <si>
    <t xml:space="preserve"> 01 02 00 00 00 0000 800</t>
  </si>
  <si>
    <t xml:space="preserve">Погашение кредитов, предоставленных кредитными организациями в валюте Российской Федерации </t>
  </si>
  <si>
    <t xml:space="preserve"> 01 02 00 00 10 0000 810</t>
  </si>
  <si>
    <t>Погашение бюджетами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</si>
  <si>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</si>
  <si>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 xml:space="preserve"> 01 03 00 00 04 0000 710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</si>
  <si>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</si>
  <si>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</si>
  <si>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</si>
  <si>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01 06 00 00 00 0000 000</t>
  </si>
  <si>
    <t>Иные источники внутреннего  финансирования  дефицита бюджета</t>
  </si>
  <si>
    <t xml:space="preserve"> 01 06 01 00 00 0000 000</t>
  </si>
  <si>
    <t>Акции и иные формы участия в капитале, находящиеся в государственной и муниципальной собственности</t>
  </si>
  <si>
    <t xml:space="preserve"> 01 06 01 00 00 0000 630</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</si>
  <si>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</si>
  <si>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</si>
  <si>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 xml:space="preserve"> 01 05 00 00 00 0000 510</t>
  </si>
  <si>
    <t xml:space="preserve"> 01 05 02 00 00 0000 510</t>
  </si>
  <si>
    <t xml:space="preserve"> 01 05 02 01 00 0000 510</t>
  </si>
  <si>
    <t>Увеличение прочих остатков средств бюджетов</t>
  </si>
  <si>
    <t xml:space="preserve"> 01 05 02 01 10 0000 510</t>
  </si>
  <si>
    <t>Увеличение прочих остатков денежных средств  бюджетов поселений</t>
  </si>
  <si>
    <t xml:space="preserve"> 01 05 02 00 00 0000 610</t>
  </si>
  <si>
    <t>Уменьшение остатков средств бюджетов</t>
  </si>
  <si>
    <t>Уменьшение прочих остатков денежных средств  бюджетов поселений</t>
  </si>
  <si>
    <t>ИТОГО ИСТОЧНИКОВ ВНУТРЕННЕГО ФИНАНСИРОВАНИЯ ДЕФИЦИТА  БЮДЖЕТА  ПОСЕЛЕНИЯ</t>
  </si>
  <si>
    <t xml:space="preserve"> 01 03 01 00 10 0000 710</t>
  </si>
  <si>
    <t xml:space="preserve"> 01 03 01 00 10 0000 810</t>
  </si>
  <si>
    <t>к решению собрания депутатов муниципального образования "Кобыльский сельсовет" Глушковского района Курской области "О   бюджете муниципального образования "Кобыльский сельсовет" Глушковского района Курской области на 2014 год и плановый период 2015 и 2016 годов</t>
  </si>
  <si>
    <t xml:space="preserve"> "О   бюджете муниципального образования</t>
  </si>
  <si>
    <t xml:space="preserve">                от "20" декабря   2013 г. № 20</t>
  </si>
  <si>
    <t xml:space="preserve">Приложение №1                                                                                                                                                                          к решению собрания депутатов "Кобыльский сельсовет"   Глушковского района Курской области "О бюджете МО "Кобыльский сельсовет"  на 2014 год и плановый период 2015 и 2016 годов" №20 от  "20" декабря 2013 года </t>
  </si>
  <si>
    <t xml:space="preserve">от  "20" декабря  2013г.  № 20 </t>
  </si>
  <si>
    <t>к Решению собрания депутатов муниципального образования "Кобыльский сельсовет" Глушковского района Курской области "О  бюджете муниципального образования "Кобыльский сельсовет" Глушковского района Курской области на  2014 год и плановый  период 2015-2016 годов"</t>
  </si>
  <si>
    <t>от  "20"  декабря  2013г.  № 20</t>
  </si>
  <si>
    <t>к решению собрания депутатов муниципального образования "Кобыльский сельсовет" Глушковского района Курской области "О  бюджете муниципального образования "Кобыльский сельсовет" Глушковского района Курской области на  2014 год и плановый  период 2015-2016 годов"</t>
  </si>
  <si>
    <t>от  "20"  декабря  2013 г.  № 20</t>
  </si>
  <si>
    <t>тыс. рублей</t>
  </si>
  <si>
    <t>Содержание работников, осуществляющихпереданные государственные полномочия по организации предоставления гражданам субсидий на оплату жилых помещений и коммунальных услуг</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</si>
  <si>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</si>
  <si>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Выполнение других (прочих)  обязательств органа местного самоуправления</t>
  </si>
  <si>
    <t>05 1 1406</t>
  </si>
  <si>
    <t>Предупреждение и ликвидации последствий чрезвычайных ситуации и стихийных бедствий</t>
  </si>
  <si>
    <t>от  "20"   декабря  2013 г.  № 20</t>
  </si>
  <si>
    <t>тыс. руб</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</si>
  <si>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</si>
  <si>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Предупреждение и ликвидация последствий чрезвычайных ситуаций и стихийных бедствий</t>
  </si>
  <si>
    <t>05 1 0000</t>
  </si>
  <si>
    <t>Муниципальная целевая программа "Пожарная безопасность и защита населения на территории МО Кобыльский сельсовет"</t>
  </si>
  <si>
    <t>Подпрограмма "Создание эффективной системы пожарной безопасности МО Кобыльский сельсовет, обеспечение необходимых условий для предотвращения гибели людей при пожарах и сокращение материального ущерба"</t>
  </si>
  <si>
    <t>10 0 0000</t>
  </si>
  <si>
    <t>10 2 0000</t>
  </si>
  <si>
    <t>10 2 1415</t>
  </si>
  <si>
    <t>Подпрограмма "Строительство (реконструкция) автомобильных дорог общего пользования местного значенгия  муниципального образования » муниципальной программы  «Развитие сетей автомобильных дорог общего пользования местного значения  муниципального образования "Кобыльский сельсовет" Глушковского   района Курской области".</t>
  </si>
  <si>
    <r>
      <t>03 3</t>
    </r>
    <r>
      <rPr>
        <b/>
        <sz val="11"/>
        <rFont val="Times New Roman"/>
        <family val="1"/>
      </rPr>
      <t xml:space="preserve"> </t>
    </r>
    <r>
      <rPr>
        <sz val="11"/>
        <rFont val="Times New Roman"/>
        <family val="1"/>
      </rPr>
      <t>0000</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</si>
</sst>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_р_."/>
    <numFmt numFmtId="168" formatCode="#,##0_р_."/>
    <numFmt numFmtId="169" formatCode="#,##0_ ;\-#,##0\ "/>
    <numFmt numFmtId="170" formatCode="#,##0.0_ ;\-#,##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_-* #,##0.00\ &quot;р.&quot;_-;\-* #,##0.00\ &quot;р.&quot;_-;_-* &quot;-&quot;??\ &quot;р.&quot;_-;_-@_-"/>
    <numFmt numFmtId="176" formatCode="_-* #,##0\ &quot;р.&quot;_-;\-* #,##0\ &quot;р.&quot;_-;_-* &quot;-&quot;\ &quot;р.&quot;_-;_-@_-"/>
    <numFmt numFmtId="177" formatCode="_-* #,##0.00\ _р_._-;\-* #,##0.00\ _р_._-;_-* &quot;-&quot;??\ _р_._-;_-@_-"/>
    <numFmt numFmtId="178" formatCode="_-* #,##0\ _р_._-;\-* #,##0\ _р_._-;_-* &quot;-&quot;\ _р_._-;_-@_-"/>
    <numFmt numFmtId="179" formatCode="000000"/>
    <numFmt numFmtId="180" formatCode="0.000"/>
    <numFmt numFmtId="181" formatCode="dd/mm/yy"/>
    <numFmt numFmtId="182" formatCode="#,##0_ ;[Red]\-#,##0\ "/>
    <numFmt numFmtId="183" formatCode="#,##0.0"/>
    <numFmt numFmtId="184" formatCode="0.00000"/>
    <numFmt numFmtId="185" formatCode="0.000000"/>
    <numFmt numFmtId="186" formatCode="#,##0.000"/>
  </numFmts>
  <fonts count="7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4"/>
      <name val="Times New Roman"/>
      <family val="1"/>
    </font>
    <font>
      <sz val="12"/>
      <name val="Times New Roman"/>
      <family val="1"/>
    </font>
    <font>
      <sz val="10"/>
      <name val="Times New Roman"/>
      <family val="0"/>
    </font>
    <font>
      <sz val="12"/>
      <name val="Arial Cyr"/>
      <family val="0"/>
    </font>
    <font>
      <b/>
      <sz val="10"/>
      <name val="Arial Cyr"/>
      <family val="0"/>
    </font>
    <font>
      <sz val="10"/>
      <color indexed="8"/>
      <name val="Times New Roman"/>
      <family val="1"/>
    </font>
    <font>
      <sz val="12"/>
      <color indexed="8"/>
      <name val="Times New Roman"/>
      <family val="1"/>
    </font>
    <font>
      <b/>
      <sz val="12"/>
      <color indexed="8"/>
      <name val="Times New Roman"/>
      <family val="1"/>
    </font>
    <font>
      <b/>
      <sz val="10"/>
      <name val="Times New Roman"/>
      <family val="1"/>
    </font>
    <font>
      <sz val="10"/>
      <color indexed="63"/>
      <name val="Times New Roman"/>
      <family val="1"/>
    </font>
    <font>
      <sz val="10"/>
      <color indexed="10"/>
      <name val="Times New Roman"/>
      <family val="1"/>
    </font>
    <font>
      <b/>
      <sz val="10"/>
      <color indexed="8"/>
      <name val="Times New Roman"/>
      <family val="1"/>
    </font>
    <font>
      <i/>
      <sz val="12"/>
      <color indexed="8"/>
      <name val="Times New Roman"/>
      <family val="0"/>
    </font>
    <font>
      <b/>
      <i/>
      <sz val="12"/>
      <color indexed="8"/>
      <name val="Times New Roman"/>
      <family val="1"/>
    </font>
    <font>
      <sz val="8"/>
      <name val="Arial Cyr"/>
      <family val="0"/>
    </font>
    <font>
      <sz val="10"/>
      <name val="Helv"/>
      <family val="0"/>
    </font>
    <font>
      <b/>
      <sz val="8"/>
      <name val="Times New Roman"/>
      <family val="1"/>
    </font>
    <font>
      <b/>
      <sz val="8"/>
      <name val="Arial Cyr"/>
      <family val="0"/>
    </font>
    <font>
      <vertAlign val="superscript"/>
      <sz val="10"/>
      <name val="Times New Roman"/>
      <family val="1"/>
    </font>
    <font>
      <sz val="9"/>
      <name val="Times New Roman"/>
      <family val="1"/>
    </font>
    <font>
      <b/>
      <sz val="11"/>
      <name val="Times New Roman"/>
      <family val="1"/>
    </font>
    <font>
      <sz val="10"/>
      <name val="Times New Roman Cyr"/>
      <family val="1"/>
    </font>
    <font>
      <sz val="14"/>
      <name val="Times New Roman Cyr"/>
      <family val="0"/>
    </font>
    <font>
      <b/>
      <sz val="14"/>
      <name val="Times New Roman Cyr"/>
      <family val="1"/>
    </font>
    <font>
      <b/>
      <sz val="12"/>
      <name val="Times New Roman Cyr"/>
      <family val="1"/>
    </font>
    <font>
      <b/>
      <sz val="12"/>
      <name val="Arial Cyr"/>
      <family val="2"/>
    </font>
    <font>
      <sz val="12"/>
      <name val="Helv"/>
      <family val="0"/>
    </font>
    <font>
      <sz val="11"/>
      <name val="Times New Roman Cyr"/>
      <family val="0"/>
    </font>
    <font>
      <b/>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indexed="8"/>
      <name val="Times New Roman"/>
      <family val="1"/>
    </font>
    <font>
      <b/>
      <sz val="11"/>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thin">
        <color indexed="8"/>
      </left>
      <right style="thin">
        <color indexed="8"/>
      </right>
      <top style="thin">
        <color indexed="8"/>
      </top>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medium"/>
      <top style="medium"/>
      <bottom style="thin"/>
    </border>
    <border>
      <left>
        <color indexed="63"/>
      </left>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7" fillId="0" borderId="0">
      <alignment/>
      <protection/>
    </xf>
    <xf numFmtId="0" fontId="8" fillId="0" borderId="0">
      <alignment/>
      <protection/>
    </xf>
    <xf numFmtId="0" fontId="8" fillId="0" borderId="0">
      <alignment/>
      <protection/>
    </xf>
    <xf numFmtId="0" fontId="7" fillId="0" borderId="0">
      <alignment/>
      <protection/>
    </xf>
    <xf numFmtId="0" fontId="2"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320">
    <xf numFmtId="0" fontId="0" fillId="0" borderId="0" xfId="0" applyAlignment="1">
      <alignment/>
    </xf>
    <xf numFmtId="12" fontId="3" fillId="0" borderId="0" xfId="0" applyNumberFormat="1" applyFont="1" applyBorder="1" applyAlignment="1">
      <alignment wrapText="1"/>
    </xf>
    <xf numFmtId="0" fontId="6" fillId="0" borderId="0" xfId="0" applyFont="1" applyAlignment="1">
      <alignment horizontal="left"/>
    </xf>
    <xf numFmtId="0" fontId="7" fillId="0" borderId="0" xfId="0" applyFont="1" applyAlignment="1">
      <alignment/>
    </xf>
    <xf numFmtId="0" fontId="6" fillId="0" borderId="0" xfId="0" applyFont="1" applyAlignment="1">
      <alignment/>
    </xf>
    <xf numFmtId="0" fontId="9" fillId="0" borderId="0" xfId="0" applyFont="1" applyAlignment="1">
      <alignment/>
    </xf>
    <xf numFmtId="49" fontId="6" fillId="33" borderId="10" xfId="54" applyNumberFormat="1" applyFont="1" applyFill="1" applyBorder="1" applyAlignment="1">
      <alignment horizontal="center" wrapText="1"/>
      <protection/>
    </xf>
    <xf numFmtId="49" fontId="6" fillId="0" borderId="10" xfId="0" applyNumberFormat="1" applyFont="1" applyFill="1" applyBorder="1" applyAlignment="1">
      <alignment horizontal="center"/>
    </xf>
    <xf numFmtId="0" fontId="7" fillId="0" borderId="10" xfId="0" applyFont="1" applyBorder="1" applyAlignment="1">
      <alignment/>
    </xf>
    <xf numFmtId="0" fontId="7" fillId="0" borderId="10" xfId="0" applyFont="1" applyBorder="1" applyAlignment="1">
      <alignment wrapText="1"/>
    </xf>
    <xf numFmtId="0" fontId="0" fillId="0" borderId="0" xfId="0" applyAlignment="1">
      <alignment horizontal="center"/>
    </xf>
    <xf numFmtId="0" fontId="0" fillId="0" borderId="0" xfId="0" applyAlignment="1">
      <alignment horizontal="right"/>
    </xf>
    <xf numFmtId="12" fontId="7" fillId="0" borderId="10" xfId="0" applyNumberFormat="1" applyFont="1" applyBorder="1" applyAlignment="1">
      <alignment/>
    </xf>
    <xf numFmtId="0" fontId="0" fillId="0" borderId="0" xfId="0" applyFont="1" applyAlignment="1">
      <alignment horizontal="center"/>
    </xf>
    <xf numFmtId="12" fontId="7" fillId="0" borderId="10" xfId="0" applyNumberFormat="1" applyFont="1" applyBorder="1" applyAlignment="1">
      <alignment horizontal="center"/>
    </xf>
    <xf numFmtId="49" fontId="4" fillId="33" borderId="10" xfId="0" applyNumberFormat="1" applyFont="1" applyFill="1" applyBorder="1" applyAlignment="1">
      <alignment horizontal="center"/>
    </xf>
    <xf numFmtId="49" fontId="4" fillId="33" borderId="10" xfId="54" applyNumberFormat="1" applyFont="1" applyFill="1" applyBorder="1" applyAlignment="1">
      <alignment horizontal="center" wrapText="1"/>
      <protection/>
    </xf>
    <xf numFmtId="49" fontId="6" fillId="33" borderId="10" xfId="0" applyNumberFormat="1" applyFont="1" applyFill="1" applyBorder="1" applyAlignment="1">
      <alignment horizontal="center"/>
    </xf>
    <xf numFmtId="0" fontId="12" fillId="33" borderId="10" xfId="0" applyFont="1" applyFill="1" applyBorder="1" applyAlignment="1">
      <alignment horizontal="center" wrapText="1"/>
    </xf>
    <xf numFmtId="0" fontId="11" fillId="33" borderId="10" xfId="0" applyFont="1" applyFill="1" applyBorder="1" applyAlignment="1">
      <alignment horizontal="center" wrapText="1"/>
    </xf>
    <xf numFmtId="49" fontId="4" fillId="0" borderId="10" xfId="0" applyNumberFormat="1" applyFont="1" applyFill="1" applyBorder="1" applyAlignment="1">
      <alignment horizontal="center"/>
    </xf>
    <xf numFmtId="0" fontId="4" fillId="33" borderId="10" xfId="0" applyFont="1" applyFill="1" applyBorder="1" applyAlignment="1">
      <alignment horizontal="center"/>
    </xf>
    <xf numFmtId="49" fontId="12" fillId="0" borderId="10" xfId="0" applyNumberFormat="1" applyFont="1" applyBorder="1" applyAlignment="1">
      <alignment horizontal="center"/>
    </xf>
    <xf numFmtId="49" fontId="7" fillId="33" borderId="10" xfId="0" applyNumberFormat="1" applyFont="1" applyFill="1" applyBorder="1" applyAlignment="1">
      <alignment horizontal="center"/>
    </xf>
    <xf numFmtId="49" fontId="11" fillId="0" borderId="10" xfId="0" applyNumberFormat="1" applyFont="1" applyBorder="1" applyAlignment="1">
      <alignment horizontal="center"/>
    </xf>
    <xf numFmtId="12" fontId="4" fillId="33" borderId="10" xfId="0" applyNumberFormat="1" applyFont="1" applyFill="1" applyBorder="1" applyAlignment="1">
      <alignment horizontal="center"/>
    </xf>
    <xf numFmtId="12" fontId="7" fillId="0" borderId="10" xfId="0" applyNumberFormat="1" applyFont="1" applyBorder="1" applyAlignment="1">
      <alignment horizontal="center" wrapText="1"/>
    </xf>
    <xf numFmtId="1" fontId="7" fillId="0" borderId="10" xfId="0" applyNumberFormat="1" applyFont="1" applyBorder="1" applyAlignment="1">
      <alignment horizontal="center"/>
    </xf>
    <xf numFmtId="49" fontId="6" fillId="33" borderId="10" xfId="56" applyNumberFormat="1" applyFont="1" applyFill="1" applyBorder="1" applyAlignment="1">
      <alignment horizontal="center" wrapText="1"/>
      <protection/>
    </xf>
    <xf numFmtId="0" fontId="7" fillId="33" borderId="10" xfId="0" applyNumberFormat="1" applyFont="1" applyFill="1" applyBorder="1" applyAlignment="1">
      <alignment horizontal="left" vertical="top" wrapText="1"/>
    </xf>
    <xf numFmtId="0" fontId="7" fillId="0" borderId="10" xfId="0" applyFont="1" applyFill="1" applyBorder="1" applyAlignment="1">
      <alignment vertical="top" wrapText="1"/>
    </xf>
    <xf numFmtId="0" fontId="7" fillId="0" borderId="10" xfId="0" applyFont="1" applyBorder="1" applyAlignment="1">
      <alignment vertical="top" wrapText="1"/>
    </xf>
    <xf numFmtId="0" fontId="7"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7" fillId="0" borderId="10" xfId="0" applyFont="1" applyBorder="1" applyAlignment="1">
      <alignment horizontal="left" vertical="top" wrapText="1"/>
    </xf>
    <xf numFmtId="164" fontId="7" fillId="0" borderId="10" xfId="0" applyNumberFormat="1" applyFont="1" applyBorder="1" applyAlignment="1">
      <alignment vertical="top" wrapText="1"/>
    </xf>
    <xf numFmtId="49" fontId="7" fillId="33" borderId="10" xfId="0" applyNumberFormat="1" applyFont="1" applyFill="1" applyBorder="1" applyAlignment="1">
      <alignment horizontal="left" vertical="top" wrapText="1"/>
    </xf>
    <xf numFmtId="12" fontId="7" fillId="33" borderId="10" xfId="0" applyNumberFormat="1" applyFont="1" applyFill="1" applyBorder="1" applyAlignment="1">
      <alignment horizontal="left" vertical="top" wrapText="1"/>
    </xf>
    <xf numFmtId="0" fontId="10" fillId="33" borderId="10" xfId="0" applyFont="1" applyFill="1" applyBorder="1" applyAlignment="1">
      <alignment horizontal="left" vertical="top" wrapText="1"/>
    </xf>
    <xf numFmtId="0" fontId="7" fillId="33" borderId="10" xfId="54" applyFont="1" applyFill="1" applyBorder="1" applyAlignment="1">
      <alignment horizontal="left" vertical="top" wrapText="1"/>
      <protection/>
    </xf>
    <xf numFmtId="0" fontId="7" fillId="33" borderId="10" xfId="56" applyFont="1" applyFill="1" applyBorder="1" applyAlignment="1">
      <alignment horizontal="left" vertical="top" wrapText="1"/>
      <protection/>
    </xf>
    <xf numFmtId="49" fontId="7" fillId="0" borderId="10" xfId="0" applyNumberFormat="1" applyFont="1" applyFill="1" applyBorder="1" applyAlignment="1">
      <alignment vertical="top" wrapText="1"/>
    </xf>
    <xf numFmtId="49" fontId="7" fillId="0" borderId="10" xfId="0" applyNumberFormat="1" applyFont="1" applyBorder="1" applyAlignment="1">
      <alignment horizontal="left" vertical="top" wrapText="1"/>
    </xf>
    <xf numFmtId="49" fontId="14" fillId="33" borderId="10" xfId="0" applyNumberFormat="1" applyFont="1" applyFill="1" applyBorder="1" applyAlignment="1">
      <alignment vertical="top" wrapText="1"/>
    </xf>
    <xf numFmtId="49" fontId="15" fillId="33" borderId="10" xfId="0" applyNumberFormat="1" applyFont="1" applyFill="1" applyBorder="1" applyAlignment="1">
      <alignment vertical="top" wrapText="1"/>
    </xf>
    <xf numFmtId="0" fontId="7" fillId="33" borderId="10" xfId="55" applyFont="1" applyFill="1" applyBorder="1" applyAlignment="1">
      <alignment horizontal="left" vertical="top" wrapText="1"/>
      <protection/>
    </xf>
    <xf numFmtId="0" fontId="7" fillId="0" borderId="10" xfId="0" applyFont="1" applyBorder="1" applyAlignment="1">
      <alignment horizontal="left" wrapText="1"/>
    </xf>
    <xf numFmtId="49" fontId="7" fillId="33" borderId="10" xfId="0" applyNumberFormat="1" applyFont="1" applyFill="1" applyBorder="1" applyAlignment="1">
      <alignment horizontal="left" wrapText="1"/>
    </xf>
    <xf numFmtId="0" fontId="7" fillId="33" borderId="10" xfId="54" applyFont="1" applyFill="1" applyBorder="1" applyAlignment="1">
      <alignment horizontal="left" wrapText="1"/>
      <protection/>
    </xf>
    <xf numFmtId="49" fontId="7" fillId="0" borderId="10" xfId="0" applyNumberFormat="1" applyFont="1" applyBorder="1" applyAlignment="1">
      <alignment horizontal="left" wrapText="1"/>
    </xf>
    <xf numFmtId="12" fontId="7" fillId="33" borderId="10" xfId="0" applyNumberFormat="1" applyFont="1" applyFill="1" applyBorder="1" applyAlignment="1">
      <alignment horizontal="left" wrapText="1"/>
    </xf>
    <xf numFmtId="12" fontId="7" fillId="33" borderId="10" xfId="0" applyNumberFormat="1" applyFont="1" applyFill="1" applyBorder="1" applyAlignment="1">
      <alignment horizontal="center" wrapText="1"/>
    </xf>
    <xf numFmtId="0" fontId="13" fillId="33" borderId="10" xfId="56" applyFont="1" applyFill="1" applyBorder="1" applyAlignment="1">
      <alignment horizontal="left" wrapText="1"/>
      <protection/>
    </xf>
    <xf numFmtId="49" fontId="13" fillId="33" borderId="10" xfId="0" applyNumberFormat="1" applyFont="1" applyFill="1" applyBorder="1" applyAlignment="1">
      <alignment horizontal="left" vertical="top" wrapText="1"/>
    </xf>
    <xf numFmtId="49" fontId="4" fillId="33" borderId="10" xfId="56" applyNumberFormat="1" applyFont="1" applyFill="1" applyBorder="1" applyAlignment="1">
      <alignment horizontal="center" wrapText="1"/>
      <protection/>
    </xf>
    <xf numFmtId="0" fontId="13" fillId="33" borderId="10" xfId="56" applyFont="1" applyFill="1" applyBorder="1" applyAlignment="1">
      <alignment horizontal="left" vertical="top" wrapText="1"/>
      <protection/>
    </xf>
    <xf numFmtId="0" fontId="13" fillId="33" borderId="10" xfId="54" applyFont="1" applyFill="1" applyBorder="1" applyAlignment="1">
      <alignment horizontal="left" vertical="top" wrapText="1"/>
      <protection/>
    </xf>
    <xf numFmtId="12" fontId="13" fillId="33" borderId="10" xfId="0" applyNumberFormat="1" applyFont="1" applyFill="1" applyBorder="1" applyAlignment="1">
      <alignment horizontal="left" vertical="top" wrapText="1"/>
    </xf>
    <xf numFmtId="12" fontId="13" fillId="33" borderId="10" xfId="0" applyNumberFormat="1" applyFont="1" applyFill="1" applyBorder="1" applyAlignment="1">
      <alignment horizontal="left" wrapText="1"/>
    </xf>
    <xf numFmtId="0" fontId="13" fillId="0" borderId="10" xfId="0" applyFont="1" applyFill="1" applyBorder="1" applyAlignment="1">
      <alignment vertical="top" wrapText="1"/>
    </xf>
    <xf numFmtId="49" fontId="4" fillId="0" borderId="10" xfId="54" applyNumberFormat="1" applyFont="1" applyFill="1" applyBorder="1" applyAlignment="1">
      <alignment horizontal="center" wrapText="1"/>
      <protection/>
    </xf>
    <xf numFmtId="0" fontId="13" fillId="0" borderId="10" xfId="0" applyFont="1" applyFill="1" applyBorder="1" applyAlignment="1">
      <alignment horizontal="left" vertical="top" wrapText="1"/>
    </xf>
    <xf numFmtId="0" fontId="0" fillId="0" borderId="10" xfId="0" applyBorder="1" applyAlignment="1">
      <alignment/>
    </xf>
    <xf numFmtId="183" fontId="6" fillId="0" borderId="0" xfId="0" applyNumberFormat="1" applyFont="1" applyBorder="1" applyAlignment="1">
      <alignment horizontal="right"/>
    </xf>
    <xf numFmtId="0" fontId="10" fillId="33" borderId="11" xfId="0" applyFont="1" applyFill="1" applyBorder="1" applyAlignment="1">
      <alignment horizontal="left" wrapText="1"/>
    </xf>
    <xf numFmtId="0" fontId="10" fillId="33" borderId="10" xfId="0" applyFont="1" applyFill="1" applyBorder="1" applyAlignment="1">
      <alignment horizontal="left" wrapText="1"/>
    </xf>
    <xf numFmtId="0" fontId="10" fillId="33" borderId="11" xfId="0" applyFont="1" applyFill="1" applyBorder="1" applyAlignment="1">
      <alignment wrapText="1"/>
    </xf>
    <xf numFmtId="0" fontId="7" fillId="33" borderId="10" xfId="0" applyFont="1" applyFill="1" applyBorder="1" applyAlignment="1">
      <alignment/>
    </xf>
    <xf numFmtId="0" fontId="7" fillId="33" borderId="10" xfId="0" applyFont="1" applyFill="1" applyBorder="1" applyAlignment="1">
      <alignment horizontal="left" wrapText="1"/>
    </xf>
    <xf numFmtId="0" fontId="7" fillId="33" borderId="10" xfId="0" applyFont="1" applyFill="1" applyBorder="1" applyAlignment="1">
      <alignment wrapText="1"/>
    </xf>
    <xf numFmtId="0" fontId="7" fillId="33" borderId="10" xfId="0" applyFont="1" applyFill="1" applyBorder="1" applyAlignment="1">
      <alignment horizontal="left"/>
    </xf>
    <xf numFmtId="0" fontId="16" fillId="33" borderId="11" xfId="0" applyFont="1" applyFill="1" applyBorder="1" applyAlignment="1">
      <alignment wrapText="1"/>
    </xf>
    <xf numFmtId="49" fontId="13" fillId="33" borderId="10" xfId="0" applyNumberFormat="1" applyFont="1" applyFill="1" applyBorder="1" applyAlignment="1">
      <alignment horizontal="center"/>
    </xf>
    <xf numFmtId="49" fontId="13" fillId="33" borderId="10" xfId="0" applyNumberFormat="1" applyFont="1" applyFill="1" applyBorder="1" applyAlignment="1">
      <alignment horizontal="right"/>
    </xf>
    <xf numFmtId="186" fontId="4" fillId="33" borderId="12" xfId="0" applyNumberFormat="1" applyFont="1" applyFill="1" applyBorder="1" applyAlignment="1">
      <alignment horizontal="center"/>
    </xf>
    <xf numFmtId="12" fontId="7" fillId="33" borderId="13" xfId="0" applyNumberFormat="1" applyFont="1" applyFill="1" applyBorder="1" applyAlignment="1">
      <alignment wrapText="1"/>
    </xf>
    <xf numFmtId="49" fontId="4" fillId="33" borderId="13" xfId="54" applyNumberFormat="1" applyFont="1" applyFill="1" applyBorder="1" applyAlignment="1">
      <alignment wrapText="1"/>
      <protection/>
    </xf>
    <xf numFmtId="12" fontId="7" fillId="33" borderId="14" xfId="0" applyNumberFormat="1" applyFont="1" applyFill="1" applyBorder="1" applyAlignment="1">
      <alignment wrapText="1"/>
    </xf>
    <xf numFmtId="49" fontId="4" fillId="33" borderId="14" xfId="54" applyNumberFormat="1" applyFont="1" applyFill="1" applyBorder="1" applyAlignment="1">
      <alignment wrapText="1"/>
      <protection/>
    </xf>
    <xf numFmtId="0" fontId="16" fillId="33" borderId="11" xfId="0" applyFont="1" applyFill="1" applyBorder="1" applyAlignment="1">
      <alignment horizontal="left" wrapText="1"/>
    </xf>
    <xf numFmtId="49" fontId="7" fillId="33" borderId="10" xfId="0" applyNumberFormat="1" applyFont="1" applyFill="1" applyBorder="1" applyAlignment="1">
      <alignment horizontal="right"/>
    </xf>
    <xf numFmtId="49" fontId="7" fillId="33" borderId="10" xfId="54" applyNumberFormat="1" applyFont="1" applyFill="1" applyBorder="1" applyAlignment="1">
      <alignment horizontal="right" wrapText="1"/>
      <protection/>
    </xf>
    <xf numFmtId="0" fontId="7" fillId="33" borderId="15" xfId="0" applyFont="1" applyFill="1" applyBorder="1" applyAlignment="1">
      <alignment vertical="top" wrapText="1"/>
    </xf>
    <xf numFmtId="0" fontId="13" fillId="33" borderId="0" xfId="0" applyFont="1" applyFill="1" applyAlignment="1">
      <alignment wrapText="1"/>
    </xf>
    <xf numFmtId="0" fontId="10" fillId="33" borderId="11" xfId="0" applyFont="1" applyFill="1" applyBorder="1" applyAlignment="1">
      <alignment horizontal="center" wrapText="1"/>
    </xf>
    <xf numFmtId="0" fontId="13" fillId="33" borderId="15" xfId="0" applyFont="1" applyFill="1" applyBorder="1" applyAlignment="1">
      <alignment wrapText="1"/>
    </xf>
    <xf numFmtId="0" fontId="7" fillId="33" borderId="15" xfId="0" applyFont="1" applyFill="1" applyBorder="1" applyAlignment="1">
      <alignment wrapText="1"/>
    </xf>
    <xf numFmtId="0" fontId="7" fillId="33" borderId="11" xfId="0" applyFont="1" applyFill="1" applyBorder="1" applyAlignment="1">
      <alignment horizontal="center" wrapText="1"/>
    </xf>
    <xf numFmtId="0" fontId="7" fillId="33" borderId="10" xfId="0" applyFont="1" applyFill="1" applyBorder="1" applyAlignment="1">
      <alignment vertical="top" wrapText="1"/>
    </xf>
    <xf numFmtId="0" fontId="10" fillId="0" borderId="11" xfId="0" applyFont="1" applyFill="1" applyBorder="1" applyAlignment="1">
      <alignment horizontal="left" wrapText="1"/>
    </xf>
    <xf numFmtId="49" fontId="7" fillId="0" borderId="0" xfId="0" applyNumberFormat="1" applyFont="1" applyFill="1" applyBorder="1" applyAlignment="1">
      <alignment vertical="top" wrapText="1"/>
    </xf>
    <xf numFmtId="0" fontId="10" fillId="0" borderId="16" xfId="0" applyFont="1" applyFill="1" applyBorder="1" applyAlignment="1">
      <alignment horizontal="left" wrapText="1"/>
    </xf>
    <xf numFmtId="0" fontId="10" fillId="0" borderId="10" xfId="0" applyFont="1" applyFill="1" applyBorder="1" applyAlignment="1">
      <alignment horizontal="left" wrapText="1"/>
    </xf>
    <xf numFmtId="49" fontId="13" fillId="0" borderId="10" xfId="0" applyNumberFormat="1" applyFont="1" applyFill="1" applyBorder="1" applyAlignment="1">
      <alignment vertical="top" wrapText="1"/>
    </xf>
    <xf numFmtId="0" fontId="13" fillId="0" borderId="10" xfId="0" applyFont="1" applyBorder="1" applyAlignment="1">
      <alignment vertical="top" wrapText="1"/>
    </xf>
    <xf numFmtId="0" fontId="0" fillId="0" borderId="0" xfId="0" applyFont="1" applyFill="1" applyAlignment="1">
      <alignment vertical="top" wrapText="1"/>
    </xf>
    <xf numFmtId="0" fontId="12" fillId="0" borderId="0" xfId="0" applyFont="1" applyFill="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left" wrapText="1"/>
    </xf>
    <xf numFmtId="0" fontId="11" fillId="0" borderId="11" xfId="0" applyFont="1" applyFill="1" applyBorder="1" applyAlignment="1">
      <alignment horizontal="center" wrapText="1"/>
    </xf>
    <xf numFmtId="0" fontId="7" fillId="0" borderId="0" xfId="0" applyFont="1" applyAlignment="1">
      <alignment vertical="top" wrapText="1"/>
    </xf>
    <xf numFmtId="0" fontId="12" fillId="0" borderId="0" xfId="0" applyFont="1" applyFill="1" applyAlignment="1">
      <alignment vertical="center" wrapText="1"/>
    </xf>
    <xf numFmtId="0" fontId="13" fillId="33" borderId="10" xfId="55" applyFont="1" applyFill="1" applyBorder="1" applyAlignment="1">
      <alignment horizontal="left" vertical="top" wrapText="1"/>
      <protection/>
    </xf>
    <xf numFmtId="0" fontId="12" fillId="0" borderId="11" xfId="0" applyFont="1" applyFill="1" applyBorder="1" applyAlignment="1">
      <alignment horizontal="center" wrapText="1"/>
    </xf>
    <xf numFmtId="0" fontId="18" fillId="0" borderId="11" xfId="0" applyFont="1" applyFill="1" applyBorder="1" applyAlignment="1">
      <alignment wrapText="1"/>
    </xf>
    <xf numFmtId="0" fontId="13" fillId="0" borderId="10" xfId="0" applyFont="1" applyBorder="1" applyAlignment="1">
      <alignment horizontal="left" vertical="top" wrapText="1"/>
    </xf>
    <xf numFmtId="0" fontId="10" fillId="33" borderId="11" xfId="0" applyFont="1" applyFill="1" applyBorder="1" applyAlignment="1">
      <alignment wrapText="1"/>
    </xf>
    <xf numFmtId="0" fontId="16" fillId="0" borderId="10" xfId="0" applyFont="1" applyFill="1" applyBorder="1" applyAlignment="1">
      <alignment horizontal="left" wrapText="1"/>
    </xf>
    <xf numFmtId="0" fontId="11" fillId="33" borderId="11" xfId="0" applyFont="1" applyFill="1" applyBorder="1" applyAlignment="1">
      <alignment horizontal="center" wrapText="1"/>
    </xf>
    <xf numFmtId="186" fontId="12" fillId="0" borderId="11" xfId="0" applyNumberFormat="1" applyFont="1" applyFill="1" applyBorder="1" applyAlignment="1">
      <alignment horizontal="right" wrapText="1"/>
    </xf>
    <xf numFmtId="186" fontId="12" fillId="0" borderId="11" xfId="0" applyNumberFormat="1" applyFont="1" applyFill="1" applyBorder="1" applyAlignment="1">
      <alignment horizontal="right" wrapText="1"/>
    </xf>
    <xf numFmtId="186" fontId="18" fillId="0" borderId="11" xfId="0" applyNumberFormat="1" applyFont="1" applyFill="1" applyBorder="1" applyAlignment="1">
      <alignment horizontal="right" wrapText="1"/>
    </xf>
    <xf numFmtId="186" fontId="11" fillId="0" borderId="11" xfId="0" applyNumberFormat="1" applyFont="1" applyFill="1" applyBorder="1" applyAlignment="1">
      <alignment horizontal="right" wrapText="1"/>
    </xf>
    <xf numFmtId="186" fontId="17" fillId="0" borderId="11" xfId="0" applyNumberFormat="1" applyFont="1" applyFill="1" applyBorder="1" applyAlignment="1">
      <alignment horizontal="right" wrapText="1"/>
    </xf>
    <xf numFmtId="186" fontId="0" fillId="0" borderId="10" xfId="0" applyNumberFormat="1" applyFont="1" applyFill="1" applyBorder="1" applyAlignment="1">
      <alignment vertical="top" wrapText="1"/>
    </xf>
    <xf numFmtId="183" fontId="4" fillId="0" borderId="0" xfId="0" applyNumberFormat="1" applyFont="1" applyBorder="1" applyAlignment="1">
      <alignment horizontal="right"/>
    </xf>
    <xf numFmtId="0" fontId="0" fillId="0" borderId="0" xfId="0" applyFill="1" applyAlignment="1">
      <alignment vertical="top" wrapText="1"/>
    </xf>
    <xf numFmtId="186" fontId="0" fillId="0" borderId="10" xfId="0" applyNumberFormat="1" applyFont="1" applyFill="1" applyBorder="1" applyAlignment="1">
      <alignment wrapText="1"/>
    </xf>
    <xf numFmtId="0" fontId="12" fillId="0" borderId="0" xfId="0" applyFont="1" applyFill="1" applyBorder="1" applyAlignment="1">
      <alignment horizontal="left" wrapText="1"/>
    </xf>
    <xf numFmtId="0" fontId="20" fillId="0" borderId="0" xfId="0" applyFont="1" applyAlignment="1">
      <alignment/>
    </xf>
    <xf numFmtId="0" fontId="7" fillId="0" borderId="0" xfId="0" applyFont="1" applyAlignment="1">
      <alignment horizontal="right"/>
    </xf>
    <xf numFmtId="0" fontId="0" fillId="0" borderId="0" xfId="0" applyAlignment="1">
      <alignment/>
    </xf>
    <xf numFmtId="0" fontId="20" fillId="0" borderId="0" xfId="0" applyFont="1" applyAlignment="1">
      <alignment/>
    </xf>
    <xf numFmtId="0" fontId="7" fillId="33" borderId="0" xfId="0" applyFont="1" applyFill="1" applyAlignment="1">
      <alignment/>
    </xf>
    <xf numFmtId="0" fontId="7" fillId="33" borderId="0" xfId="0" applyFont="1" applyFill="1" applyAlignment="1">
      <alignment horizontal="left"/>
    </xf>
    <xf numFmtId="0" fontId="21" fillId="0" borderId="0" xfId="0" applyFont="1" applyAlignment="1">
      <alignment/>
    </xf>
    <xf numFmtId="0" fontId="22" fillId="0" borderId="0" xfId="0" applyFont="1" applyAlignment="1">
      <alignment/>
    </xf>
    <xf numFmtId="0" fontId="7" fillId="33" borderId="0" xfId="0" applyFont="1" applyFill="1" applyBorder="1" applyAlignment="1">
      <alignment horizontal="center"/>
    </xf>
    <xf numFmtId="49" fontId="7" fillId="33" borderId="0" xfId="0" applyNumberFormat="1" applyFont="1" applyFill="1" applyBorder="1" applyAlignment="1">
      <alignment/>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wrapText="1"/>
    </xf>
    <xf numFmtId="0" fontId="20" fillId="0" borderId="10" xfId="0" applyFont="1" applyBorder="1" applyAlignment="1">
      <alignment horizontal="center"/>
    </xf>
    <xf numFmtId="49" fontId="13" fillId="33" borderId="10" xfId="0" applyNumberFormat="1" applyFont="1" applyFill="1" applyBorder="1" applyAlignment="1">
      <alignment horizontal="center" vertical="center"/>
    </xf>
    <xf numFmtId="0" fontId="13" fillId="33" borderId="10" xfId="0" applyNumberFormat="1" applyFont="1" applyFill="1" applyBorder="1" applyAlignment="1">
      <alignment horizontal="left" vertical="top" wrapText="1"/>
    </xf>
    <xf numFmtId="186" fontId="13" fillId="33" borderId="10" xfId="0" applyNumberFormat="1" applyFont="1" applyFill="1" applyBorder="1" applyAlignment="1">
      <alignment horizontal="right"/>
    </xf>
    <xf numFmtId="49" fontId="7" fillId="33" borderId="10" xfId="0" applyNumberFormat="1" applyFont="1" applyFill="1" applyBorder="1" applyAlignment="1">
      <alignment horizontal="center" vertical="center"/>
    </xf>
    <xf numFmtId="186" fontId="7" fillId="33" borderId="10" xfId="0" applyNumberFormat="1" applyFont="1" applyFill="1" applyBorder="1" applyAlignment="1">
      <alignment horizontal="right"/>
    </xf>
    <xf numFmtId="186" fontId="7" fillId="0" borderId="10" xfId="0" applyNumberFormat="1" applyFont="1" applyBorder="1" applyAlignment="1">
      <alignment/>
    </xf>
    <xf numFmtId="186" fontId="13" fillId="33" borderId="10" xfId="0" applyNumberFormat="1" applyFont="1" applyFill="1" applyBorder="1" applyAlignment="1">
      <alignment horizontal="right" vertical="center"/>
    </xf>
    <xf numFmtId="0" fontId="10" fillId="0" borderId="10" xfId="0" applyFont="1" applyBorder="1" applyAlignment="1">
      <alignment vertical="top" wrapText="1"/>
    </xf>
    <xf numFmtId="186" fontId="7" fillId="0" borderId="10" xfId="0" applyNumberFormat="1" applyFont="1" applyFill="1" applyBorder="1" applyAlignment="1">
      <alignment horizontal="right"/>
    </xf>
    <xf numFmtId="186" fontId="13" fillId="0" borderId="10" xfId="0" applyNumberFormat="1" applyFont="1" applyBorder="1" applyAlignment="1">
      <alignment/>
    </xf>
    <xf numFmtId="0" fontId="24" fillId="33" borderId="10" xfId="0" applyNumberFormat="1" applyFont="1" applyFill="1" applyBorder="1" applyAlignment="1">
      <alignment horizontal="left" vertical="top" wrapText="1"/>
    </xf>
    <xf numFmtId="0" fontId="7" fillId="0" borderId="10" xfId="0" applyFont="1" applyFill="1" applyBorder="1" applyAlignment="1">
      <alignment horizontal="left" vertical="center" wrapText="1"/>
    </xf>
    <xf numFmtId="186" fontId="7" fillId="34" borderId="10" xfId="0" applyNumberFormat="1" applyFont="1" applyFill="1" applyBorder="1" applyAlignment="1">
      <alignment horizontal="right"/>
    </xf>
    <xf numFmtId="0" fontId="13" fillId="33" borderId="10" xfId="0" applyFont="1" applyFill="1" applyBorder="1" applyAlignment="1">
      <alignment/>
    </xf>
    <xf numFmtId="0" fontId="13" fillId="33" borderId="10" xfId="0" applyFont="1" applyFill="1" applyBorder="1" applyAlignment="1">
      <alignment horizontal="center" wrapText="1"/>
    </xf>
    <xf numFmtId="186" fontId="25" fillId="33" borderId="10" xfId="0" applyNumberFormat="1" applyFont="1" applyFill="1" applyBorder="1" applyAlignment="1">
      <alignment horizontal="right"/>
    </xf>
    <xf numFmtId="0" fontId="7" fillId="0" borderId="0" xfId="0" applyFont="1" applyAlignment="1">
      <alignment horizontal="center"/>
    </xf>
    <xf numFmtId="0" fontId="13" fillId="35" borderId="10" xfId="0" applyNumberFormat="1" applyFont="1" applyFill="1" applyBorder="1" applyAlignment="1">
      <alignment horizontal="left" vertical="top" wrapText="1"/>
    </xf>
    <xf numFmtId="0" fontId="7" fillId="35" borderId="10" xfId="0" applyFont="1" applyFill="1" applyBorder="1" applyAlignment="1">
      <alignment/>
    </xf>
    <xf numFmtId="0" fontId="7" fillId="35" borderId="10" xfId="0" applyFont="1" applyFill="1" applyBorder="1" applyAlignment="1">
      <alignment vertical="top" wrapText="1"/>
    </xf>
    <xf numFmtId="0" fontId="7" fillId="0" borderId="0" xfId="0" applyFont="1" applyAlignment="1">
      <alignment/>
    </xf>
    <xf numFmtId="0" fontId="4" fillId="0" borderId="0" xfId="0" applyFont="1" applyAlignment="1">
      <alignment horizontal="left"/>
    </xf>
    <xf numFmtId="0" fontId="8" fillId="0" borderId="0" xfId="0" applyFont="1" applyAlignment="1">
      <alignment/>
    </xf>
    <xf numFmtId="0" fontId="4" fillId="0" borderId="0" xfId="0" applyFont="1" applyAlignment="1">
      <alignment horizontal="center"/>
    </xf>
    <xf numFmtId="0" fontId="4" fillId="0" borderId="0" xfId="0" applyFont="1" applyAlignment="1">
      <alignment/>
    </xf>
    <xf numFmtId="0" fontId="7" fillId="0" borderId="17" xfId="0" applyFont="1" applyBorder="1" applyAlignment="1">
      <alignment horizontal="left"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15" xfId="0" applyFont="1" applyBorder="1" applyAlignment="1">
      <alignment horizontal="center"/>
    </xf>
    <xf numFmtId="0" fontId="3" fillId="0" borderId="10" xfId="0" applyFont="1" applyBorder="1" applyAlignment="1">
      <alignment horizontal="center" vertical="center" wrapText="1"/>
    </xf>
    <xf numFmtId="0" fontId="13" fillId="0" borderId="0" xfId="0" applyFont="1" applyAlignment="1">
      <alignment/>
    </xf>
    <xf numFmtId="0" fontId="13" fillId="0" borderId="15" xfId="0" applyFont="1" applyBorder="1" applyAlignment="1">
      <alignment horizontal="center" vertical="center"/>
    </xf>
    <xf numFmtId="0" fontId="25" fillId="0" borderId="10" xfId="0" applyFont="1" applyBorder="1" applyAlignment="1">
      <alignment horizontal="center" vertical="center" wrapText="1"/>
    </xf>
    <xf numFmtId="0" fontId="7" fillId="0" borderId="15" xfId="0" applyFont="1" applyBorder="1" applyAlignment="1">
      <alignment horizontal="center" vertical="center"/>
    </xf>
    <xf numFmtId="0" fontId="3" fillId="0" borderId="10" xfId="54" applyFont="1" applyBorder="1" applyAlignment="1">
      <alignment horizontal="center" vertical="center" wrapText="1"/>
      <protection/>
    </xf>
    <xf numFmtId="49" fontId="13" fillId="0" borderId="15" xfId="0" applyNumberFormat="1" applyFont="1" applyBorder="1" applyAlignment="1">
      <alignment horizontal="center" vertical="center"/>
    </xf>
    <xf numFmtId="0" fontId="25" fillId="0" borderId="10" xfId="54" applyFont="1" applyBorder="1" applyAlignment="1">
      <alignment horizontal="center" vertical="center" wrapText="1"/>
      <protection/>
    </xf>
    <xf numFmtId="49" fontId="7" fillId="0" borderId="15"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54" applyFont="1" applyBorder="1" applyAlignment="1">
      <alignment horizontal="center" vertical="center" wrapText="1"/>
      <protection/>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0" xfId="0" applyAlignment="1">
      <alignment horizontal="right" wrapText="1"/>
    </xf>
    <xf numFmtId="0" fontId="29" fillId="0" borderId="27" xfId="53" applyFont="1" applyBorder="1" applyAlignment="1">
      <alignment horizontal="center" wrapText="1"/>
      <protection/>
    </xf>
    <xf numFmtId="0" fontId="29" fillId="0" borderId="14" xfId="53" applyFont="1" applyBorder="1" applyAlignment="1">
      <alignment horizontal="center" wrapText="1"/>
      <protection/>
    </xf>
    <xf numFmtId="49" fontId="29" fillId="0" borderId="10" xfId="53" applyNumberFormat="1" applyFont="1" applyBorder="1" applyAlignment="1">
      <alignment horizontal="center"/>
      <protection/>
    </xf>
    <xf numFmtId="0" fontId="25" fillId="0" borderId="10" xfId="0" applyFont="1" applyFill="1" applyBorder="1" applyAlignment="1">
      <alignment wrapText="1"/>
    </xf>
    <xf numFmtId="183" fontId="30" fillId="0" borderId="10" xfId="0" applyNumberFormat="1" applyFont="1" applyBorder="1" applyAlignment="1">
      <alignment/>
    </xf>
    <xf numFmtId="0" fontId="3" fillId="0" borderId="10" xfId="0" applyFont="1" applyFill="1" applyBorder="1" applyAlignment="1">
      <alignment wrapText="1"/>
    </xf>
    <xf numFmtId="183" fontId="31" fillId="0" borderId="10" xfId="0" applyNumberFormat="1" applyFont="1" applyBorder="1" applyAlignment="1">
      <alignment/>
    </xf>
    <xf numFmtId="183" fontId="30" fillId="0" borderId="10" xfId="0" applyNumberFormat="1" applyFont="1" applyBorder="1" applyAlignment="1">
      <alignment/>
    </xf>
    <xf numFmtId="0" fontId="32" fillId="0" borderId="10" xfId="53" applyFont="1" applyBorder="1" applyAlignment="1">
      <alignment horizontal="left" wrapText="1"/>
      <protection/>
    </xf>
    <xf numFmtId="0" fontId="33" fillId="0" borderId="10" xfId="53" applyFont="1" applyBorder="1" applyAlignment="1">
      <alignment horizontal="left" wrapText="1"/>
      <protection/>
    </xf>
    <xf numFmtId="0" fontId="25" fillId="0" borderId="10" xfId="0" applyFont="1" applyFill="1" applyBorder="1" applyAlignment="1">
      <alignment wrapText="1"/>
    </xf>
    <xf numFmtId="0" fontId="3" fillId="0" borderId="10" xfId="0" applyFont="1" applyFill="1" applyBorder="1" applyAlignment="1">
      <alignment wrapText="1"/>
    </xf>
    <xf numFmtId="0" fontId="33" fillId="0" borderId="10" xfId="53" applyFont="1" applyBorder="1" applyAlignment="1">
      <alignment horizontal="left" wrapText="1"/>
      <protection/>
    </xf>
    <xf numFmtId="183" fontId="8" fillId="0" borderId="10" xfId="0" applyNumberFormat="1" applyFont="1" applyBorder="1" applyAlignment="1">
      <alignment/>
    </xf>
    <xf numFmtId="0" fontId="8" fillId="0" borderId="10" xfId="0" applyFont="1" applyBorder="1" applyAlignment="1">
      <alignment/>
    </xf>
    <xf numFmtId="0" fontId="33" fillId="0" borderId="10" xfId="53" applyFont="1" applyBorder="1" applyAlignment="1">
      <alignment wrapText="1"/>
      <protection/>
    </xf>
    <xf numFmtId="180" fontId="4" fillId="33" borderId="10" xfId="0" applyNumberFormat="1" applyFont="1" applyFill="1" applyBorder="1" applyAlignment="1">
      <alignment horizontal="right"/>
    </xf>
    <xf numFmtId="180" fontId="0" fillId="0" borderId="0" xfId="0" applyNumberFormat="1" applyAlignment="1">
      <alignment/>
    </xf>
    <xf numFmtId="180" fontId="4" fillId="0" borderId="10" xfId="0" applyNumberFormat="1" applyFont="1" applyBorder="1" applyAlignment="1">
      <alignment horizontal="right"/>
    </xf>
    <xf numFmtId="180" fontId="6" fillId="33" borderId="10" xfId="0" applyNumberFormat="1" applyFont="1" applyFill="1" applyBorder="1" applyAlignment="1">
      <alignment horizontal="right"/>
    </xf>
    <xf numFmtId="180" fontId="6" fillId="0" borderId="10" xfId="0" applyNumberFormat="1" applyFont="1" applyBorder="1" applyAlignment="1">
      <alignment horizontal="right"/>
    </xf>
    <xf numFmtId="180" fontId="0" fillId="0" borderId="10" xfId="0" applyNumberFormat="1" applyBorder="1" applyAlignment="1">
      <alignment/>
    </xf>
    <xf numFmtId="180" fontId="4" fillId="33" borderId="27" xfId="0" applyNumberFormat="1" applyFont="1" applyFill="1" applyBorder="1" applyAlignment="1">
      <alignment/>
    </xf>
    <xf numFmtId="180" fontId="4" fillId="33" borderId="13" xfId="0" applyNumberFormat="1" applyFont="1" applyFill="1" applyBorder="1" applyAlignment="1">
      <alignment/>
    </xf>
    <xf numFmtId="180" fontId="4" fillId="33" borderId="14" xfId="0" applyNumberFormat="1" applyFont="1" applyFill="1" applyBorder="1" applyAlignment="1">
      <alignment/>
    </xf>
    <xf numFmtId="180" fontId="4" fillId="0" borderId="28" xfId="0" applyNumberFormat="1" applyFont="1" applyBorder="1" applyAlignment="1">
      <alignment horizontal="right"/>
    </xf>
    <xf numFmtId="180" fontId="4" fillId="0" borderId="0" xfId="0" applyNumberFormat="1" applyFont="1" applyBorder="1" applyAlignment="1">
      <alignment horizontal="right"/>
    </xf>
    <xf numFmtId="180" fontId="9" fillId="0" borderId="0" xfId="0" applyNumberFormat="1" applyFont="1" applyAlignment="1">
      <alignment/>
    </xf>
    <xf numFmtId="180" fontId="6" fillId="0" borderId="0" xfId="0" applyNumberFormat="1" applyFont="1" applyBorder="1" applyAlignment="1">
      <alignment horizontal="right"/>
    </xf>
    <xf numFmtId="180" fontId="6" fillId="0" borderId="10" xfId="55" applyNumberFormat="1" applyFont="1" applyBorder="1" applyAlignment="1">
      <alignment horizontal="right"/>
      <protection/>
    </xf>
    <xf numFmtId="180" fontId="4" fillId="0" borderId="10" xfId="55" applyNumberFormat="1" applyFont="1" applyBorder="1" applyAlignment="1">
      <alignment horizontal="right"/>
      <protection/>
    </xf>
    <xf numFmtId="180" fontId="4" fillId="33" borderId="10" xfId="55" applyNumberFormat="1" applyFont="1" applyFill="1" applyBorder="1" applyAlignment="1">
      <alignment horizontal="right"/>
      <protection/>
    </xf>
    <xf numFmtId="180" fontId="6" fillId="33" borderId="10" xfId="55" applyNumberFormat="1" applyFont="1" applyFill="1" applyBorder="1" applyAlignment="1">
      <alignment horizontal="right"/>
      <protection/>
    </xf>
    <xf numFmtId="180" fontId="6" fillId="33" borderId="10" xfId="55" applyNumberFormat="1" applyFont="1" applyFill="1" applyBorder="1" applyAlignment="1">
      <alignment horizontal="right" wrapText="1"/>
      <protection/>
    </xf>
    <xf numFmtId="180" fontId="0" fillId="0" borderId="10" xfId="0" applyNumberFormat="1" applyBorder="1" applyAlignment="1">
      <alignment horizontal="right"/>
    </xf>
    <xf numFmtId="180" fontId="4" fillId="0" borderId="10" xfId="55" applyNumberFormat="1" applyFont="1" applyFill="1" applyBorder="1" applyAlignment="1">
      <alignment horizontal="right"/>
      <protection/>
    </xf>
    <xf numFmtId="180" fontId="4" fillId="33" borderId="10" xfId="55" applyNumberFormat="1" applyFont="1" applyFill="1" applyBorder="1" applyAlignment="1">
      <alignment horizontal="right" wrapText="1"/>
      <protection/>
    </xf>
    <xf numFmtId="180" fontId="9" fillId="0" borderId="10" xfId="0" applyNumberFormat="1" applyFont="1" applyBorder="1" applyAlignment="1">
      <alignment/>
    </xf>
    <xf numFmtId="0" fontId="10" fillId="33" borderId="11" xfId="0" applyFont="1" applyFill="1" applyBorder="1" applyAlignment="1">
      <alignment horizontal="left" wrapText="1"/>
    </xf>
    <xf numFmtId="0" fontId="7" fillId="0" borderId="10" xfId="0" applyFont="1" applyBorder="1" applyAlignment="1">
      <alignment horizontal="center" vertical="center"/>
    </xf>
    <xf numFmtId="186" fontId="11" fillId="0" borderId="11" xfId="0" applyNumberFormat="1" applyFont="1" applyFill="1" applyBorder="1" applyAlignment="1">
      <alignment horizontal="right" wrapText="1"/>
    </xf>
    <xf numFmtId="0" fontId="16" fillId="33" borderId="10" xfId="0" applyFont="1" applyFill="1" applyBorder="1" applyAlignment="1">
      <alignment horizontal="left" wrapText="1"/>
    </xf>
    <xf numFmtId="186" fontId="12" fillId="0" borderId="16" xfId="0" applyNumberFormat="1" applyFont="1" applyFill="1" applyBorder="1" applyAlignment="1">
      <alignment horizontal="right" wrapText="1"/>
    </xf>
    <xf numFmtId="0" fontId="16" fillId="0" borderId="11" xfId="0" applyFont="1" applyFill="1" applyBorder="1" applyAlignment="1">
      <alignment horizontal="left" wrapText="1"/>
    </xf>
    <xf numFmtId="0" fontId="4" fillId="33" borderId="11" xfId="0" applyFont="1" applyFill="1" applyBorder="1" applyAlignment="1">
      <alignment horizontal="center" wrapText="1"/>
    </xf>
    <xf numFmtId="186" fontId="9" fillId="0" borderId="10" xfId="0" applyNumberFormat="1" applyFont="1" applyFill="1" applyBorder="1" applyAlignment="1">
      <alignment wrapText="1"/>
    </xf>
    <xf numFmtId="0" fontId="9" fillId="0" borderId="10" xfId="0" applyFont="1" applyFill="1" applyBorder="1" applyAlignment="1">
      <alignment vertical="top" wrapText="1"/>
    </xf>
    <xf numFmtId="0" fontId="7" fillId="0" borderId="0" xfId="0" applyFont="1" applyAlignment="1">
      <alignment horizontal="center"/>
    </xf>
    <xf numFmtId="0" fontId="7" fillId="0" borderId="0" xfId="0" applyFont="1" applyAlignment="1">
      <alignment horizontal="center" vertical="top" wrapText="1"/>
    </xf>
    <xf numFmtId="12" fontId="5" fillId="33" borderId="0" xfId="0" applyNumberFormat="1" applyFont="1" applyFill="1" applyBorder="1" applyAlignment="1">
      <alignment horizontal="left" wrapText="1"/>
    </xf>
    <xf numFmtId="0" fontId="0" fillId="0" borderId="29" xfId="0" applyBorder="1" applyAlignment="1">
      <alignment horizontal="center"/>
    </xf>
    <xf numFmtId="0" fontId="0" fillId="0" borderId="0" xfId="0" applyBorder="1" applyAlignment="1">
      <alignment horizontal="center"/>
    </xf>
    <xf numFmtId="12" fontId="5" fillId="33" borderId="0" xfId="0" applyNumberFormat="1" applyFont="1" applyFill="1" applyBorder="1" applyAlignment="1">
      <alignment horizontal="center" wrapText="1"/>
    </xf>
    <xf numFmtId="49" fontId="6" fillId="33" borderId="10" xfId="54" applyNumberFormat="1" applyFont="1" applyFill="1" applyBorder="1" applyAlignment="1">
      <alignment horizontal="center" wrapText="1"/>
      <protection/>
    </xf>
    <xf numFmtId="49" fontId="4" fillId="33" borderId="10" xfId="54" applyNumberFormat="1" applyFont="1" applyFill="1" applyBorder="1" applyAlignment="1">
      <alignment horizontal="center" wrapText="1"/>
      <protection/>
    </xf>
    <xf numFmtId="180" fontId="4" fillId="33" borderId="10" xfId="0" applyNumberFormat="1" applyFont="1" applyFill="1" applyBorder="1" applyAlignment="1">
      <alignment horizontal="right"/>
    </xf>
    <xf numFmtId="0" fontId="0" fillId="0" borderId="10" xfId="0" applyFont="1" applyBorder="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2" fontId="6" fillId="0" borderId="10" xfId="0" applyNumberFormat="1" applyFont="1" applyBorder="1" applyAlignment="1">
      <alignment horizontal="center" vertical="center" wrapText="1"/>
    </xf>
    <xf numFmtId="0" fontId="7" fillId="0" borderId="32" xfId="55" applyFont="1" applyBorder="1" applyAlignment="1">
      <alignment horizontal="center" vertical="center" wrapText="1"/>
      <protection/>
    </xf>
    <xf numFmtId="0" fontId="7" fillId="0" borderId="33" xfId="55" applyFont="1" applyBorder="1" applyAlignment="1">
      <alignment horizontal="center" vertical="center" wrapText="1"/>
      <protection/>
    </xf>
    <xf numFmtId="12" fontId="7" fillId="33" borderId="10" xfId="0" applyNumberFormat="1" applyFont="1" applyFill="1" applyBorder="1" applyAlignment="1">
      <alignment horizontal="left"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right" vertical="center" wrapText="1"/>
    </xf>
    <xf numFmtId="0" fontId="0" fillId="0" borderId="0" xfId="0" applyFill="1" applyAlignment="1">
      <alignment horizontal="center" vertical="top" wrapText="1"/>
    </xf>
    <xf numFmtId="0" fontId="0" fillId="0" borderId="0" xfId="0" applyFont="1" applyFill="1" applyAlignment="1">
      <alignment horizontal="center" vertical="top" wrapText="1"/>
    </xf>
    <xf numFmtId="0" fontId="7" fillId="35" borderId="0" xfId="0" applyFont="1" applyFill="1" applyAlignment="1">
      <alignment horizontal="right" vertical="top" wrapText="1"/>
    </xf>
    <xf numFmtId="0" fontId="7" fillId="0" borderId="0" xfId="0" applyFont="1" applyAlignment="1">
      <alignment horizontal="right"/>
    </xf>
    <xf numFmtId="0" fontId="0" fillId="0" borderId="0" xfId="0" applyAlignment="1">
      <alignment horizontal="right"/>
    </xf>
    <xf numFmtId="0" fontId="4" fillId="0" borderId="0" xfId="0" applyFont="1" applyAlignment="1">
      <alignment horizontal="center" vertical="top" wrapText="1"/>
    </xf>
    <xf numFmtId="49" fontId="7" fillId="33" borderId="29" xfId="0" applyNumberFormat="1" applyFont="1" applyFill="1" applyBorder="1" applyAlignment="1">
      <alignment horizontal="right"/>
    </xf>
    <xf numFmtId="0" fontId="4" fillId="0" borderId="0" xfId="0" applyFont="1" applyAlignment="1">
      <alignment horizontal="center"/>
    </xf>
    <xf numFmtId="0" fontId="26" fillId="0" borderId="0" xfId="0" applyFont="1" applyAlignment="1">
      <alignment horizontal="center"/>
    </xf>
    <xf numFmtId="0" fontId="4" fillId="0" borderId="0" xfId="0" applyFont="1" applyAlignment="1">
      <alignment horizontal="left"/>
    </xf>
    <xf numFmtId="0" fontId="0" fillId="0" borderId="0" xfId="0" applyAlignment="1">
      <alignment horizontal="right" wrapText="1"/>
    </xf>
    <xf numFmtId="0" fontId="28" fillId="0" borderId="0" xfId="53" applyFont="1" applyAlignment="1">
      <alignment horizontal="center" wrapText="1"/>
      <protection/>
    </xf>
    <xf numFmtId="0" fontId="29" fillId="0" borderId="0" xfId="53" applyFont="1" applyAlignment="1">
      <alignment horizontal="center" wrapText="1"/>
      <protection/>
    </xf>
    <xf numFmtId="0" fontId="29" fillId="0" borderId="27" xfId="53" applyFont="1" applyBorder="1" applyAlignment="1">
      <alignment horizontal="center" vertical="center" wrapText="1"/>
      <protection/>
    </xf>
    <xf numFmtId="0" fontId="29" fillId="0" borderId="14" xfId="53" applyFont="1" applyBorder="1" applyAlignment="1">
      <alignment horizontal="center" vertical="center" wrapText="1"/>
      <protection/>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center"/>
    </xf>
    <xf numFmtId="49" fontId="7" fillId="0" borderId="10" xfId="0" applyNumberFormat="1" applyFont="1" applyFill="1" applyBorder="1" applyAlignment="1">
      <alignment horizontal="left" vertical="top" wrapText="1"/>
    </xf>
    <xf numFmtId="180" fontId="0" fillId="0" borderId="0" xfId="0" applyNumberFormat="1" applyAlignment="1">
      <alignment horizontal="right"/>
    </xf>
    <xf numFmtId="180" fontId="6" fillId="0" borderId="28" xfId="0" applyNumberFormat="1" applyFont="1" applyBorder="1" applyAlignment="1">
      <alignment horizontal="right"/>
    </xf>
    <xf numFmtId="180" fontId="6" fillId="0" borderId="10" xfId="0" applyNumberFormat="1" applyFont="1" applyBorder="1" applyAlignment="1">
      <alignment/>
    </xf>
    <xf numFmtId="0" fontId="3" fillId="33" borderId="11" xfId="0" applyFont="1" applyFill="1" applyBorder="1" applyAlignment="1">
      <alignment horizontal="center" wrapText="1"/>
    </xf>
    <xf numFmtId="0" fontId="6" fillId="33" borderId="11" xfId="0" applyFont="1" applyFill="1" applyBorder="1" applyAlignment="1">
      <alignment horizontal="center" wrapText="1"/>
    </xf>
    <xf numFmtId="49" fontId="25" fillId="33" borderId="10" xfId="56" applyNumberFormat="1" applyFont="1" applyFill="1" applyBorder="1" applyAlignment="1">
      <alignment horizontal="center" wrapText="1"/>
      <protection/>
    </xf>
    <xf numFmtId="49" fontId="25" fillId="33" borderId="10" xfId="0" applyNumberFormat="1" applyFont="1" applyFill="1" applyBorder="1" applyAlignment="1">
      <alignment horizontal="center"/>
    </xf>
    <xf numFmtId="49" fontId="25" fillId="33" borderId="10" xfId="54" applyNumberFormat="1" applyFont="1" applyFill="1" applyBorder="1" applyAlignment="1">
      <alignment horizontal="center" wrapText="1"/>
      <protection/>
    </xf>
    <xf numFmtId="180" fontId="25" fillId="33" borderId="10" xfId="0" applyNumberFormat="1" applyFont="1" applyFill="1" applyBorder="1" applyAlignment="1">
      <alignment horizontal="right"/>
    </xf>
    <xf numFmtId="180" fontId="25" fillId="0" borderId="10" xfId="0" applyNumberFormat="1" applyFont="1" applyBorder="1" applyAlignment="1">
      <alignment horizontal="right"/>
    </xf>
    <xf numFmtId="49" fontId="3" fillId="33" borderId="10" xfId="56" applyNumberFormat="1" applyFont="1" applyFill="1" applyBorder="1" applyAlignment="1">
      <alignment horizontal="center" wrapText="1"/>
      <protection/>
    </xf>
    <xf numFmtId="49" fontId="3" fillId="33" borderId="10" xfId="0" applyNumberFormat="1" applyFont="1" applyFill="1" applyBorder="1" applyAlignment="1">
      <alignment horizontal="center"/>
    </xf>
    <xf numFmtId="49" fontId="3" fillId="33" borderId="10" xfId="54" applyNumberFormat="1" applyFont="1" applyFill="1" applyBorder="1" applyAlignment="1">
      <alignment horizontal="center" wrapText="1"/>
      <protection/>
    </xf>
    <xf numFmtId="180" fontId="3" fillId="33" borderId="10" xfId="0" applyNumberFormat="1" applyFont="1" applyFill="1" applyBorder="1" applyAlignment="1">
      <alignment horizontal="right"/>
    </xf>
    <xf numFmtId="180" fontId="3" fillId="0" borderId="10" xfId="0" applyNumberFormat="1" applyFont="1" applyBorder="1" applyAlignment="1">
      <alignment horizontal="right"/>
    </xf>
    <xf numFmtId="180" fontId="3" fillId="0" borderId="0" xfId="0" applyNumberFormat="1" applyFont="1" applyAlignment="1">
      <alignment/>
    </xf>
    <xf numFmtId="180" fontId="3" fillId="0" borderId="10" xfId="0" applyNumberFormat="1" applyFont="1" applyBorder="1" applyAlignment="1">
      <alignment/>
    </xf>
    <xf numFmtId="49" fontId="25" fillId="33" borderId="10" xfId="54" applyNumberFormat="1" applyFont="1" applyFill="1" applyBorder="1" applyAlignment="1">
      <alignment horizontal="center" wrapText="1"/>
      <protection/>
    </xf>
    <xf numFmtId="49" fontId="3" fillId="33" borderId="10" xfId="54" applyNumberFormat="1" applyFont="1" applyFill="1" applyBorder="1" applyAlignment="1">
      <alignment horizontal="center" wrapText="1"/>
      <protection/>
    </xf>
    <xf numFmtId="180" fontId="25" fillId="33" borderId="10" xfId="0" applyNumberFormat="1" applyFont="1" applyFill="1" applyBorder="1" applyAlignment="1">
      <alignment horizontal="right"/>
    </xf>
    <xf numFmtId="49" fontId="25" fillId="33" borderId="10" xfId="0" applyNumberFormat="1" applyFont="1" applyFill="1" applyBorder="1" applyAlignment="1">
      <alignment horizontal="right"/>
    </xf>
    <xf numFmtId="186" fontId="25" fillId="33" borderId="12" xfId="0" applyNumberFormat="1" applyFont="1" applyFill="1" applyBorder="1" applyAlignment="1">
      <alignment horizontal="center"/>
    </xf>
    <xf numFmtId="180" fontId="25" fillId="33" borderId="27" xfId="0" applyNumberFormat="1" applyFont="1" applyFill="1" applyBorder="1" applyAlignment="1">
      <alignment/>
    </xf>
    <xf numFmtId="49" fontId="25" fillId="33" borderId="13" xfId="54" applyNumberFormat="1" applyFont="1" applyFill="1" applyBorder="1" applyAlignment="1">
      <alignment wrapText="1"/>
      <protection/>
    </xf>
    <xf numFmtId="180" fontId="25" fillId="33" borderId="13" xfId="0" applyNumberFormat="1" applyFont="1" applyFill="1" applyBorder="1" applyAlignment="1">
      <alignment/>
    </xf>
    <xf numFmtId="49" fontId="25" fillId="33" borderId="14" xfId="54" applyNumberFormat="1" applyFont="1" applyFill="1" applyBorder="1" applyAlignment="1">
      <alignment wrapText="1"/>
      <protection/>
    </xf>
    <xf numFmtId="180" fontId="25" fillId="33" borderId="14" xfId="0" applyNumberFormat="1" applyFont="1" applyFill="1" applyBorder="1" applyAlignment="1">
      <alignment/>
    </xf>
    <xf numFmtId="49" fontId="3" fillId="33" borderId="10" xfId="0" applyNumberFormat="1" applyFont="1" applyFill="1" applyBorder="1" applyAlignment="1">
      <alignment horizontal="right"/>
    </xf>
    <xf numFmtId="49" fontId="3" fillId="33" borderId="10" xfId="54" applyNumberFormat="1" applyFont="1" applyFill="1" applyBorder="1" applyAlignment="1">
      <alignment horizontal="right" wrapText="1"/>
      <protection/>
    </xf>
    <xf numFmtId="0" fontId="51" fillId="33" borderId="11" xfId="0" applyFont="1" applyFill="1" applyBorder="1" applyAlignment="1">
      <alignment horizontal="center" wrapText="1"/>
    </xf>
    <xf numFmtId="180" fontId="25" fillId="0" borderId="28" xfId="0" applyNumberFormat="1" applyFont="1" applyBorder="1" applyAlignment="1">
      <alignment horizontal="right"/>
    </xf>
    <xf numFmtId="49" fontId="25" fillId="0" borderId="10" xfId="54" applyNumberFormat="1" applyFont="1" applyFill="1" applyBorder="1" applyAlignment="1">
      <alignment horizontal="center" wrapText="1"/>
      <protection/>
    </xf>
    <xf numFmtId="0" fontId="52" fillId="33" borderId="10" xfId="0" applyFont="1" applyFill="1" applyBorder="1" applyAlignment="1">
      <alignment horizontal="center" wrapText="1"/>
    </xf>
    <xf numFmtId="0" fontId="51" fillId="33" borderId="10" xfId="0" applyFont="1" applyFill="1" applyBorder="1" applyAlignment="1">
      <alignment horizontal="center" wrapText="1"/>
    </xf>
    <xf numFmtId="180" fontId="3" fillId="0" borderId="0" xfId="0" applyNumberFormat="1" applyFont="1" applyBorder="1" applyAlignment="1">
      <alignment horizontal="right"/>
    </xf>
    <xf numFmtId="180" fontId="3" fillId="0" borderId="10" xfId="55" applyNumberFormat="1" applyFont="1" applyBorder="1" applyAlignment="1">
      <alignment horizontal="right"/>
      <protection/>
    </xf>
    <xf numFmtId="180" fontId="25" fillId="0" borderId="10" xfId="55" applyNumberFormat="1" applyFont="1" applyBorder="1" applyAlignment="1">
      <alignment horizontal="right"/>
      <protection/>
    </xf>
    <xf numFmtId="49" fontId="51" fillId="0" borderId="10" xfId="0" applyNumberFormat="1" applyFont="1" applyBorder="1" applyAlignment="1">
      <alignment horizontal="center"/>
    </xf>
    <xf numFmtId="180" fontId="25" fillId="33" borderId="10" xfId="55" applyNumberFormat="1" applyFont="1" applyFill="1" applyBorder="1" applyAlignment="1">
      <alignment horizontal="right"/>
      <protection/>
    </xf>
    <xf numFmtId="180" fontId="3" fillId="33" borderId="10" xfId="55" applyNumberFormat="1" applyFont="1" applyFill="1" applyBorder="1" applyAlignment="1">
      <alignment horizontal="right"/>
      <protection/>
    </xf>
    <xf numFmtId="49" fontId="52" fillId="0" borderId="10" xfId="0" applyNumberFormat="1" applyFont="1" applyBorder="1" applyAlignment="1">
      <alignment horizontal="center"/>
    </xf>
    <xf numFmtId="49" fontId="25"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180" fontId="3" fillId="33" borderId="10" xfId="55" applyNumberFormat="1" applyFont="1" applyFill="1" applyBorder="1" applyAlignment="1">
      <alignment horizontal="right" wrapText="1"/>
      <protection/>
    </xf>
    <xf numFmtId="0" fontId="25" fillId="33" borderId="10" xfId="0" applyFont="1" applyFill="1" applyBorder="1" applyAlignment="1">
      <alignment horizontal="center"/>
    </xf>
    <xf numFmtId="180" fontId="25" fillId="0" borderId="10" xfId="55" applyNumberFormat="1" applyFont="1" applyFill="1" applyBorder="1" applyAlignment="1">
      <alignment horizontal="right"/>
      <protection/>
    </xf>
    <xf numFmtId="180" fontId="25" fillId="33" borderId="10" xfId="55" applyNumberFormat="1" applyFont="1" applyFill="1" applyBorder="1" applyAlignment="1">
      <alignment horizontal="right" wrapText="1"/>
      <protection/>
    </xf>
    <xf numFmtId="180" fontId="25" fillId="0" borderId="0" xfId="0" applyNumberFormat="1" applyFont="1" applyAlignment="1">
      <alignment/>
    </xf>
    <xf numFmtId="180" fontId="25" fillId="0" borderId="10" xfId="0" applyNumberFormat="1" applyFont="1" applyBorder="1" applyAlignment="1">
      <alignment/>
    </xf>
    <xf numFmtId="12" fontId="25" fillId="33" borderId="10" xfId="0" applyNumberFormat="1" applyFont="1" applyFill="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SPISOK" xfId="53"/>
    <cellStyle name="Обычный_Лист1" xfId="54"/>
    <cellStyle name="Обычный_прил5_1" xfId="55"/>
    <cellStyle name="Обычный_уточненное прилож№1 б-та2002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Тысячи [0]_Лист1" xfId="64"/>
    <cellStyle name="Тысячи_Лист1"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76"/>
  <sheetViews>
    <sheetView tabSelected="1" zoomScalePageLayoutView="0" workbookViewId="0" topLeftCell="A172">
      <selection activeCell="A160" sqref="A160:IV160"/>
    </sheetView>
  </sheetViews>
  <sheetFormatPr defaultColWidth="9.00390625" defaultRowHeight="12.75"/>
  <cols>
    <col min="1" max="1" width="56.875" style="0" customWidth="1"/>
    <col min="2" max="2" width="0.12890625" style="0" customWidth="1"/>
    <col min="3" max="4" width="4.625" style="10" customWidth="1"/>
    <col min="5" max="5" width="10.625" style="10" customWidth="1"/>
    <col min="6" max="6" width="6.00390625" style="10" customWidth="1"/>
    <col min="7" max="7" width="10.75390625" style="11" customWidth="1"/>
    <col min="8" max="10" width="0" style="0" hidden="1" customWidth="1"/>
    <col min="11" max="11" width="9.25390625" style="0" customWidth="1"/>
    <col min="12" max="12" width="9.625" style="0" bestFit="1" customWidth="1"/>
  </cols>
  <sheetData>
    <row r="1" spans="1:10" ht="15.75">
      <c r="A1" s="4"/>
      <c r="B1" s="4"/>
      <c r="C1" s="229" t="s">
        <v>354</v>
      </c>
      <c r="D1" s="229"/>
      <c r="E1" s="229"/>
      <c r="F1" s="229"/>
      <c r="G1" s="229"/>
      <c r="H1" s="229"/>
      <c r="I1" s="229"/>
      <c r="J1" s="229"/>
    </row>
    <row r="2" spans="1:12" ht="62.25" customHeight="1">
      <c r="A2" s="2"/>
      <c r="B2" s="2"/>
      <c r="C2" s="230" t="s">
        <v>614</v>
      </c>
      <c r="D2" s="230"/>
      <c r="E2" s="230"/>
      <c r="F2" s="230"/>
      <c r="G2" s="230"/>
      <c r="H2" s="230"/>
      <c r="I2" s="230"/>
      <c r="J2" s="230"/>
      <c r="K2" s="230"/>
      <c r="L2" s="230"/>
    </row>
    <row r="3" spans="1:12" ht="15.75" customHeight="1">
      <c r="A3" s="4"/>
      <c r="B3" s="4"/>
      <c r="C3" s="230" t="s">
        <v>622</v>
      </c>
      <c r="D3" s="230"/>
      <c r="E3" s="230"/>
      <c r="F3" s="230"/>
      <c r="G3" s="230"/>
      <c r="H3" s="230"/>
      <c r="I3" s="230"/>
      <c r="J3" s="230"/>
      <c r="K3" s="230"/>
      <c r="L3" s="230"/>
    </row>
    <row r="4" spans="1:7" ht="6" customHeight="1">
      <c r="A4" s="1"/>
      <c r="B4" s="1"/>
      <c r="C4" s="1"/>
      <c r="D4" s="1"/>
      <c r="E4" s="1"/>
      <c r="F4" s="1"/>
      <c r="G4" s="1"/>
    </row>
    <row r="5" spans="1:4" ht="15" hidden="1">
      <c r="A5" s="1"/>
      <c r="B5" s="1"/>
      <c r="D5" s="13"/>
    </row>
    <row r="6" spans="1:4" ht="15" hidden="1">
      <c r="A6" s="1"/>
      <c r="B6" s="1"/>
      <c r="D6" s="13"/>
    </row>
    <row r="7" spans="1:12" ht="54" customHeight="1">
      <c r="A7" s="234" t="s">
        <v>360</v>
      </c>
      <c r="B7" s="234"/>
      <c r="C7" s="234"/>
      <c r="D7" s="234"/>
      <c r="E7" s="234"/>
      <c r="F7" s="234"/>
      <c r="G7" s="234"/>
      <c r="H7" s="234"/>
      <c r="I7" s="234"/>
      <c r="J7" s="234"/>
      <c r="K7" s="234"/>
      <c r="L7" s="234"/>
    </row>
    <row r="8" spans="1:4" ht="15" hidden="1">
      <c r="A8" s="1"/>
      <c r="B8" s="1"/>
      <c r="D8" s="13"/>
    </row>
    <row r="9" spans="1:6" ht="0.75" customHeight="1" hidden="1">
      <c r="A9" s="231"/>
      <c r="B9" s="231"/>
      <c r="C9" s="231"/>
      <c r="D9" s="231"/>
      <c r="E9" s="231"/>
      <c r="F9" s="231"/>
    </row>
    <row r="10" spans="1:7" ht="15.75" thickBot="1">
      <c r="A10" s="1"/>
      <c r="B10" s="1"/>
      <c r="F10" s="232" t="s">
        <v>40</v>
      </c>
      <c r="G10" s="233"/>
    </row>
    <row r="11" spans="1:12" ht="32.25" customHeight="1">
      <c r="A11" s="242" t="s">
        <v>136</v>
      </c>
      <c r="B11" s="243" t="s">
        <v>55</v>
      </c>
      <c r="C11" s="238" t="s">
        <v>32</v>
      </c>
      <c r="D11" s="238" t="s">
        <v>33</v>
      </c>
      <c r="E11" s="238" t="s">
        <v>171</v>
      </c>
      <c r="F11" s="238" t="s">
        <v>34</v>
      </c>
      <c r="G11" s="239" t="s">
        <v>324</v>
      </c>
      <c r="H11" s="240"/>
      <c r="I11" s="240"/>
      <c r="J11" s="240"/>
      <c r="K11" s="240"/>
      <c r="L11" s="241"/>
    </row>
    <row r="12" spans="1:12" ht="18.75" customHeight="1" thickBot="1">
      <c r="A12" s="242"/>
      <c r="B12" s="244"/>
      <c r="C12" s="238"/>
      <c r="D12" s="238"/>
      <c r="E12" s="238"/>
      <c r="F12" s="238"/>
      <c r="G12" s="62">
        <v>2014</v>
      </c>
      <c r="K12">
        <v>2015</v>
      </c>
      <c r="L12" s="62">
        <v>2016</v>
      </c>
    </row>
    <row r="13" spans="1:12" ht="12.75">
      <c r="A13" s="26">
        <v>1</v>
      </c>
      <c r="B13" s="12">
        <v>2</v>
      </c>
      <c r="C13" s="12">
        <v>3</v>
      </c>
      <c r="D13" s="12">
        <v>4</v>
      </c>
      <c r="E13" s="14">
        <v>5</v>
      </c>
      <c r="F13" s="27">
        <v>6</v>
      </c>
      <c r="G13" s="27">
        <v>7</v>
      </c>
      <c r="K13" s="221">
        <v>8</v>
      </c>
      <c r="L13" s="221">
        <v>9</v>
      </c>
    </row>
    <row r="14" spans="1:12" ht="19.5" customHeight="1">
      <c r="A14" s="52" t="s">
        <v>174</v>
      </c>
      <c r="B14" s="275" t="s">
        <v>190</v>
      </c>
      <c r="C14" s="276" t="s">
        <v>203</v>
      </c>
      <c r="D14" s="276"/>
      <c r="E14" s="276"/>
      <c r="F14" s="277"/>
      <c r="G14" s="278">
        <f aca="true" t="shared" si="0" ref="G14:L14">G15+G49+G64</f>
        <v>1243.339</v>
      </c>
      <c r="H14" s="278">
        <f t="shared" si="0"/>
        <v>780</v>
      </c>
      <c r="I14" s="278">
        <f t="shared" si="0"/>
        <v>780</v>
      </c>
      <c r="J14" s="278">
        <f t="shared" si="0"/>
        <v>780</v>
      </c>
      <c r="K14" s="278">
        <f t="shared" si="0"/>
        <v>877.793</v>
      </c>
      <c r="L14" s="278">
        <f t="shared" si="0"/>
        <v>904.0899999999999</v>
      </c>
    </row>
    <row r="15" spans="1:12" ht="28.5" customHeight="1">
      <c r="A15" s="52" t="s">
        <v>143</v>
      </c>
      <c r="B15" s="275" t="s">
        <v>190</v>
      </c>
      <c r="C15" s="276" t="s">
        <v>203</v>
      </c>
      <c r="D15" s="276" t="s">
        <v>72</v>
      </c>
      <c r="E15" s="276"/>
      <c r="F15" s="277"/>
      <c r="G15" s="279">
        <f aca="true" t="shared" si="1" ref="G15:L15">SUM(G17)</f>
        <v>390</v>
      </c>
      <c r="H15" s="279">
        <f t="shared" si="1"/>
        <v>280</v>
      </c>
      <c r="I15" s="279">
        <f t="shared" si="1"/>
        <v>280</v>
      </c>
      <c r="J15" s="279">
        <f t="shared" si="1"/>
        <v>280</v>
      </c>
      <c r="K15" s="279">
        <f t="shared" si="1"/>
        <v>390</v>
      </c>
      <c r="L15" s="279">
        <f t="shared" si="1"/>
        <v>390</v>
      </c>
    </row>
    <row r="16" spans="1:12" ht="30.75" customHeight="1">
      <c r="A16" s="220" t="s">
        <v>211</v>
      </c>
      <c r="B16" s="280" t="s">
        <v>190</v>
      </c>
      <c r="C16" s="281" t="s">
        <v>203</v>
      </c>
      <c r="D16" s="281" t="s">
        <v>72</v>
      </c>
      <c r="E16" s="281" t="s">
        <v>210</v>
      </c>
      <c r="F16" s="282"/>
      <c r="G16" s="283">
        <f aca="true" t="shared" si="2" ref="G16:L16">SUM(G17)</f>
        <v>390</v>
      </c>
      <c r="H16" s="283">
        <f t="shared" si="2"/>
        <v>280</v>
      </c>
      <c r="I16" s="283">
        <f t="shared" si="2"/>
        <v>280</v>
      </c>
      <c r="J16" s="283">
        <f t="shared" si="2"/>
        <v>280</v>
      </c>
      <c r="K16" s="283">
        <f t="shared" si="2"/>
        <v>390</v>
      </c>
      <c r="L16" s="283">
        <f t="shared" si="2"/>
        <v>390</v>
      </c>
    </row>
    <row r="17" spans="1:12" ht="18" customHeight="1">
      <c r="A17" s="65" t="s">
        <v>85</v>
      </c>
      <c r="B17" s="280" t="s">
        <v>190</v>
      </c>
      <c r="C17" s="281" t="s">
        <v>203</v>
      </c>
      <c r="D17" s="281" t="s">
        <v>72</v>
      </c>
      <c r="E17" s="281" t="s">
        <v>212</v>
      </c>
      <c r="F17" s="281"/>
      <c r="G17" s="284">
        <f>G18</f>
        <v>390</v>
      </c>
      <c r="H17" s="284">
        <f aca="true" t="shared" si="3" ref="H17:L18">H18</f>
        <v>280</v>
      </c>
      <c r="I17" s="284">
        <f t="shared" si="3"/>
        <v>280</v>
      </c>
      <c r="J17" s="284">
        <f t="shared" si="3"/>
        <v>280</v>
      </c>
      <c r="K17" s="284">
        <f t="shared" si="3"/>
        <v>390</v>
      </c>
      <c r="L17" s="284">
        <f t="shared" si="3"/>
        <v>390</v>
      </c>
    </row>
    <row r="18" spans="1:12" ht="27.75" customHeight="1">
      <c r="A18" s="106" t="s">
        <v>214</v>
      </c>
      <c r="B18" s="280" t="s">
        <v>190</v>
      </c>
      <c r="C18" s="281" t="s">
        <v>203</v>
      </c>
      <c r="D18" s="281" t="s">
        <v>72</v>
      </c>
      <c r="E18" s="281" t="s">
        <v>213</v>
      </c>
      <c r="F18" s="281"/>
      <c r="G18" s="284">
        <f>G19</f>
        <v>390</v>
      </c>
      <c r="H18" s="284">
        <f t="shared" si="3"/>
        <v>280</v>
      </c>
      <c r="I18" s="284">
        <f t="shared" si="3"/>
        <v>280</v>
      </c>
      <c r="J18" s="284">
        <f t="shared" si="3"/>
        <v>280</v>
      </c>
      <c r="K18" s="284">
        <f t="shared" si="3"/>
        <v>390</v>
      </c>
      <c r="L18" s="284">
        <f t="shared" si="3"/>
        <v>390</v>
      </c>
    </row>
    <row r="19" spans="1:12" ht="57" customHeight="1">
      <c r="A19" s="220" t="s">
        <v>215</v>
      </c>
      <c r="B19" s="280" t="s">
        <v>190</v>
      </c>
      <c r="C19" s="281" t="s">
        <v>203</v>
      </c>
      <c r="D19" s="281" t="s">
        <v>72</v>
      </c>
      <c r="E19" s="281" t="s">
        <v>213</v>
      </c>
      <c r="F19" s="281" t="s">
        <v>15</v>
      </c>
      <c r="G19" s="284">
        <v>390</v>
      </c>
      <c r="H19" s="284">
        <f>SUM(H20)</f>
        <v>280</v>
      </c>
      <c r="I19" s="284">
        <f>SUM(I20)</f>
        <v>280</v>
      </c>
      <c r="J19" s="284">
        <f>SUM(J20)</f>
        <v>280</v>
      </c>
      <c r="K19" s="284">
        <v>390</v>
      </c>
      <c r="L19" s="284">
        <v>390</v>
      </c>
    </row>
    <row r="20" spans="1:12" ht="1.5" customHeight="1" hidden="1">
      <c r="A20" s="67"/>
      <c r="B20" s="280"/>
      <c r="C20" s="281"/>
      <c r="D20" s="281"/>
      <c r="E20" s="281"/>
      <c r="F20" s="281"/>
      <c r="G20" s="284"/>
      <c r="H20" s="284">
        <v>280</v>
      </c>
      <c r="I20" s="284">
        <v>280</v>
      </c>
      <c r="J20" s="284">
        <v>280</v>
      </c>
      <c r="K20" s="284"/>
      <c r="L20" s="284"/>
    </row>
    <row r="21" spans="1:12" ht="0.75" customHeight="1" hidden="1">
      <c r="A21" s="67"/>
      <c r="B21" s="280" t="s">
        <v>190</v>
      </c>
      <c r="C21" s="281"/>
      <c r="D21" s="281"/>
      <c r="E21" s="281"/>
      <c r="F21" s="281"/>
      <c r="G21" s="284"/>
      <c r="H21" s="285"/>
      <c r="I21" s="285"/>
      <c r="J21" s="285"/>
      <c r="K21" s="286"/>
      <c r="L21" s="286"/>
    </row>
    <row r="22" spans="1:12" ht="20.25" customHeight="1" hidden="1">
      <c r="A22" s="67" t="s">
        <v>159</v>
      </c>
      <c r="B22" s="280" t="s">
        <v>190</v>
      </c>
      <c r="C22" s="276" t="s">
        <v>203</v>
      </c>
      <c r="D22" s="277" t="s">
        <v>91</v>
      </c>
      <c r="E22" s="281" t="s">
        <v>146</v>
      </c>
      <c r="F22" s="276" t="s">
        <v>160</v>
      </c>
      <c r="G22" s="279">
        <f>SUM(G23)</f>
        <v>0</v>
      </c>
      <c r="H22" s="285"/>
      <c r="I22" s="285"/>
      <c r="J22" s="285"/>
      <c r="K22" s="286"/>
      <c r="L22" s="286"/>
    </row>
    <row r="23" spans="1:12" ht="28.5" customHeight="1" hidden="1">
      <c r="A23" s="68" t="s">
        <v>44</v>
      </c>
      <c r="B23" s="280" t="s">
        <v>190</v>
      </c>
      <c r="C23" s="281" t="s">
        <v>203</v>
      </c>
      <c r="D23" s="282" t="s">
        <v>91</v>
      </c>
      <c r="E23" s="281" t="s">
        <v>146</v>
      </c>
      <c r="F23" s="281" t="s">
        <v>45</v>
      </c>
      <c r="G23" s="284"/>
      <c r="H23" s="285"/>
      <c r="I23" s="285"/>
      <c r="J23" s="285"/>
      <c r="K23" s="286"/>
      <c r="L23" s="286"/>
    </row>
    <row r="24" spans="1:12" ht="18" customHeight="1" hidden="1">
      <c r="A24" s="245" t="s">
        <v>133</v>
      </c>
      <c r="B24" s="280" t="s">
        <v>190</v>
      </c>
      <c r="C24" s="287" t="s">
        <v>203</v>
      </c>
      <c r="D24" s="287" t="s">
        <v>91</v>
      </c>
      <c r="E24" s="288" t="s">
        <v>172</v>
      </c>
      <c r="F24" s="287" t="s">
        <v>173</v>
      </c>
      <c r="G24" s="289">
        <f>SUM(G27)</f>
        <v>0</v>
      </c>
      <c r="H24" s="285"/>
      <c r="I24" s="285"/>
      <c r="J24" s="285"/>
      <c r="K24" s="286"/>
      <c r="L24" s="286"/>
    </row>
    <row r="25" spans="1:12" ht="12.75" customHeight="1" hidden="1">
      <c r="A25" s="245"/>
      <c r="B25" s="280" t="s">
        <v>190</v>
      </c>
      <c r="C25" s="287"/>
      <c r="D25" s="287"/>
      <c r="E25" s="288"/>
      <c r="F25" s="287"/>
      <c r="G25" s="289"/>
      <c r="H25" s="285"/>
      <c r="I25" s="285"/>
      <c r="J25" s="285"/>
      <c r="K25" s="286"/>
      <c r="L25" s="286"/>
    </row>
    <row r="26" spans="1:12" ht="18" customHeight="1" hidden="1">
      <c r="A26" s="245"/>
      <c r="B26" s="280" t="s">
        <v>190</v>
      </c>
      <c r="C26" s="287"/>
      <c r="D26" s="287"/>
      <c r="E26" s="288"/>
      <c r="F26" s="287"/>
      <c r="G26" s="289"/>
      <c r="H26" s="285"/>
      <c r="I26" s="285"/>
      <c r="J26" s="285"/>
      <c r="K26" s="286"/>
      <c r="L26" s="286"/>
    </row>
    <row r="27" spans="1:12" ht="3" customHeight="1" hidden="1">
      <c r="A27" s="47" t="s">
        <v>195</v>
      </c>
      <c r="B27" s="280" t="s">
        <v>190</v>
      </c>
      <c r="C27" s="277" t="s">
        <v>203</v>
      </c>
      <c r="D27" s="277" t="s">
        <v>91</v>
      </c>
      <c r="E27" s="281" t="s">
        <v>36</v>
      </c>
      <c r="F27" s="277" t="s">
        <v>173</v>
      </c>
      <c r="G27" s="279">
        <f>SUM(G28+G42)</f>
        <v>0</v>
      </c>
      <c r="H27" s="285"/>
      <c r="I27" s="285"/>
      <c r="J27" s="285"/>
      <c r="K27" s="286"/>
      <c r="L27" s="286"/>
    </row>
    <row r="28" spans="1:12" ht="18" customHeight="1" hidden="1">
      <c r="A28" s="48" t="s">
        <v>202</v>
      </c>
      <c r="B28" s="280" t="s">
        <v>190</v>
      </c>
      <c r="C28" s="282" t="s">
        <v>203</v>
      </c>
      <c r="D28" s="282" t="s">
        <v>91</v>
      </c>
      <c r="E28" s="281" t="s">
        <v>148</v>
      </c>
      <c r="F28" s="281" t="s">
        <v>173</v>
      </c>
      <c r="G28" s="284">
        <f>SUM(G29+G33+G37)</f>
        <v>0</v>
      </c>
      <c r="H28" s="285"/>
      <c r="I28" s="285"/>
      <c r="J28" s="285"/>
      <c r="K28" s="286"/>
      <c r="L28" s="286"/>
    </row>
    <row r="29" spans="1:12" ht="46.5" customHeight="1" hidden="1">
      <c r="A29" s="69" t="s">
        <v>14</v>
      </c>
      <c r="B29" s="280" t="s">
        <v>190</v>
      </c>
      <c r="C29" s="276" t="s">
        <v>203</v>
      </c>
      <c r="D29" s="276" t="s">
        <v>91</v>
      </c>
      <c r="E29" s="281" t="s">
        <v>148</v>
      </c>
      <c r="F29" s="276" t="s">
        <v>15</v>
      </c>
      <c r="G29" s="284">
        <f>SUM(G30)</f>
        <v>0</v>
      </c>
      <c r="H29" s="285"/>
      <c r="I29" s="285"/>
      <c r="J29" s="285"/>
      <c r="K29" s="286"/>
      <c r="L29" s="286"/>
    </row>
    <row r="30" spans="1:12" ht="29.25" customHeight="1" hidden="1">
      <c r="A30" s="69" t="s">
        <v>157</v>
      </c>
      <c r="B30" s="280" t="s">
        <v>190</v>
      </c>
      <c r="C30" s="281" t="s">
        <v>203</v>
      </c>
      <c r="D30" s="282" t="s">
        <v>91</v>
      </c>
      <c r="E30" s="281" t="s">
        <v>148</v>
      </c>
      <c r="F30" s="281" t="s">
        <v>158</v>
      </c>
      <c r="G30" s="284">
        <f>SUM(G31:G32)</f>
        <v>0</v>
      </c>
      <c r="H30" s="285"/>
      <c r="I30" s="285"/>
      <c r="J30" s="285"/>
      <c r="K30" s="286"/>
      <c r="L30" s="286"/>
    </row>
    <row r="31" spans="1:12" ht="3" customHeight="1" hidden="1">
      <c r="A31" s="67" t="s">
        <v>153</v>
      </c>
      <c r="B31" s="280" t="s">
        <v>190</v>
      </c>
      <c r="C31" s="281" t="s">
        <v>203</v>
      </c>
      <c r="D31" s="282" t="s">
        <v>91</v>
      </c>
      <c r="E31" s="281" t="s">
        <v>148</v>
      </c>
      <c r="F31" s="281" t="s">
        <v>154</v>
      </c>
      <c r="G31" s="284">
        <v>0</v>
      </c>
      <c r="H31" s="285"/>
      <c r="I31" s="285"/>
      <c r="J31" s="285"/>
      <c r="K31" s="286"/>
      <c r="L31" s="286"/>
    </row>
    <row r="32" spans="1:12" ht="18" customHeight="1" hidden="1">
      <c r="A32" s="67" t="s">
        <v>155</v>
      </c>
      <c r="B32" s="280" t="s">
        <v>190</v>
      </c>
      <c r="C32" s="281" t="s">
        <v>203</v>
      </c>
      <c r="D32" s="282" t="s">
        <v>91</v>
      </c>
      <c r="E32" s="281" t="s">
        <v>148</v>
      </c>
      <c r="F32" s="281" t="s">
        <v>156</v>
      </c>
      <c r="G32" s="284">
        <v>0</v>
      </c>
      <c r="H32" s="285"/>
      <c r="I32" s="285"/>
      <c r="J32" s="285"/>
      <c r="K32" s="286"/>
      <c r="L32" s="286"/>
    </row>
    <row r="33" spans="1:12" ht="18" customHeight="1" hidden="1">
      <c r="A33" s="67" t="s">
        <v>159</v>
      </c>
      <c r="B33" s="280" t="s">
        <v>190</v>
      </c>
      <c r="C33" s="276" t="s">
        <v>203</v>
      </c>
      <c r="D33" s="277" t="s">
        <v>91</v>
      </c>
      <c r="E33" s="281" t="s">
        <v>148</v>
      </c>
      <c r="F33" s="276" t="s">
        <v>160</v>
      </c>
      <c r="G33" s="279">
        <f>SUM(G34)</f>
        <v>0</v>
      </c>
      <c r="H33" s="285"/>
      <c r="I33" s="285"/>
      <c r="J33" s="285"/>
      <c r="K33" s="286"/>
      <c r="L33" s="286"/>
    </row>
    <row r="34" spans="1:12" ht="18" customHeight="1" hidden="1">
      <c r="A34" s="67" t="s">
        <v>161</v>
      </c>
      <c r="B34" s="280" t="s">
        <v>190</v>
      </c>
      <c r="C34" s="281" t="s">
        <v>203</v>
      </c>
      <c r="D34" s="282" t="s">
        <v>91</v>
      </c>
      <c r="E34" s="281" t="s">
        <v>148</v>
      </c>
      <c r="F34" s="281" t="s">
        <v>162</v>
      </c>
      <c r="G34" s="284">
        <f>SUM(G35:G36)</f>
        <v>0</v>
      </c>
      <c r="H34" s="285"/>
      <c r="I34" s="285"/>
      <c r="J34" s="285"/>
      <c r="K34" s="286"/>
      <c r="L34" s="286"/>
    </row>
    <row r="35" spans="1:12" ht="27.75" customHeight="1" hidden="1">
      <c r="A35" s="69" t="s">
        <v>163</v>
      </c>
      <c r="B35" s="280" t="s">
        <v>190</v>
      </c>
      <c r="C35" s="281" t="s">
        <v>203</v>
      </c>
      <c r="D35" s="282" t="s">
        <v>91</v>
      </c>
      <c r="E35" s="281" t="s">
        <v>148</v>
      </c>
      <c r="F35" s="281" t="s">
        <v>164</v>
      </c>
      <c r="G35" s="284">
        <v>0</v>
      </c>
      <c r="H35" s="285"/>
      <c r="I35" s="285"/>
      <c r="J35" s="285"/>
      <c r="K35" s="286"/>
      <c r="L35" s="286"/>
    </row>
    <row r="36" spans="1:12" ht="27" customHeight="1" hidden="1">
      <c r="A36" s="68" t="s">
        <v>44</v>
      </c>
      <c r="B36" s="280" t="s">
        <v>190</v>
      </c>
      <c r="C36" s="281" t="s">
        <v>203</v>
      </c>
      <c r="D36" s="282" t="s">
        <v>91</v>
      </c>
      <c r="E36" s="281" t="s">
        <v>148</v>
      </c>
      <c r="F36" s="281" t="s">
        <v>45</v>
      </c>
      <c r="G36" s="284">
        <v>0</v>
      </c>
      <c r="H36" s="285"/>
      <c r="I36" s="285"/>
      <c r="J36" s="285"/>
      <c r="K36" s="286"/>
      <c r="L36" s="286"/>
    </row>
    <row r="37" spans="1:12" ht="18" customHeight="1" hidden="1">
      <c r="A37" s="67" t="s">
        <v>126</v>
      </c>
      <c r="B37" s="280" t="s">
        <v>190</v>
      </c>
      <c r="C37" s="276" t="s">
        <v>203</v>
      </c>
      <c r="D37" s="277" t="s">
        <v>91</v>
      </c>
      <c r="E37" s="281" t="s">
        <v>148</v>
      </c>
      <c r="F37" s="276" t="s">
        <v>127</v>
      </c>
      <c r="G37" s="279">
        <f>SUM(G38)</f>
        <v>0</v>
      </c>
      <c r="H37" s="285"/>
      <c r="I37" s="285"/>
      <c r="J37" s="285"/>
      <c r="K37" s="286"/>
      <c r="L37" s="286"/>
    </row>
    <row r="38" spans="1:12" ht="16.5" customHeight="1" hidden="1">
      <c r="A38" s="69" t="s">
        <v>7</v>
      </c>
      <c r="B38" s="280" t="s">
        <v>190</v>
      </c>
      <c r="C38" s="282" t="s">
        <v>203</v>
      </c>
      <c r="D38" s="282" t="s">
        <v>91</v>
      </c>
      <c r="E38" s="281" t="s">
        <v>148</v>
      </c>
      <c r="F38" s="281" t="s">
        <v>128</v>
      </c>
      <c r="G38" s="284">
        <f>SUM(G39:G40)</f>
        <v>0</v>
      </c>
      <c r="H38" s="285"/>
      <c r="I38" s="285"/>
      <c r="J38" s="285"/>
      <c r="K38" s="286"/>
      <c r="L38" s="286"/>
    </row>
    <row r="39" spans="1:12" ht="21" customHeight="1" hidden="1">
      <c r="A39" s="68" t="s">
        <v>59</v>
      </c>
      <c r="B39" s="280" t="s">
        <v>190</v>
      </c>
      <c r="C39" s="281" t="s">
        <v>203</v>
      </c>
      <c r="D39" s="282" t="s">
        <v>91</v>
      </c>
      <c r="E39" s="281" t="s">
        <v>148</v>
      </c>
      <c r="F39" s="281" t="s">
        <v>8</v>
      </c>
      <c r="G39" s="284">
        <v>0</v>
      </c>
      <c r="H39" s="285"/>
      <c r="I39" s="285"/>
      <c r="J39" s="285"/>
      <c r="K39" s="286"/>
      <c r="L39" s="286"/>
    </row>
    <row r="40" spans="1:12" ht="0.75" customHeight="1" hidden="1">
      <c r="A40" s="70" t="s">
        <v>9</v>
      </c>
      <c r="B40" s="280" t="s">
        <v>190</v>
      </c>
      <c r="C40" s="281" t="s">
        <v>203</v>
      </c>
      <c r="D40" s="282" t="s">
        <v>91</v>
      </c>
      <c r="E40" s="281" t="s">
        <v>148</v>
      </c>
      <c r="F40" s="281" t="s">
        <v>10</v>
      </c>
      <c r="G40" s="284"/>
      <c r="H40" s="285"/>
      <c r="I40" s="285"/>
      <c r="J40" s="285"/>
      <c r="K40" s="286"/>
      <c r="L40" s="286"/>
    </row>
    <row r="41" spans="1:12" ht="0.75" customHeight="1" hidden="1">
      <c r="A41" s="70"/>
      <c r="B41" s="280" t="s">
        <v>190</v>
      </c>
      <c r="C41" s="281"/>
      <c r="D41" s="282"/>
      <c r="E41" s="281"/>
      <c r="F41" s="281"/>
      <c r="G41" s="284"/>
      <c r="H41" s="285"/>
      <c r="I41" s="285"/>
      <c r="J41" s="285"/>
      <c r="K41" s="286"/>
      <c r="L41" s="286"/>
    </row>
    <row r="42" spans="1:12" ht="45" hidden="1">
      <c r="A42" s="48" t="s">
        <v>47</v>
      </c>
      <c r="B42" s="280" t="s">
        <v>190</v>
      </c>
      <c r="C42" s="277" t="s">
        <v>203</v>
      </c>
      <c r="D42" s="277" t="s">
        <v>91</v>
      </c>
      <c r="E42" s="281" t="s">
        <v>201</v>
      </c>
      <c r="F42" s="276" t="s">
        <v>173</v>
      </c>
      <c r="G42" s="279">
        <f>SUM(G43)</f>
        <v>0</v>
      </c>
      <c r="H42" s="285"/>
      <c r="I42" s="285"/>
      <c r="J42" s="285"/>
      <c r="K42" s="286"/>
      <c r="L42" s="286"/>
    </row>
    <row r="43" spans="1:12" ht="45" hidden="1">
      <c r="A43" s="69" t="s">
        <v>14</v>
      </c>
      <c r="B43" s="280" t="s">
        <v>190</v>
      </c>
      <c r="C43" s="276" t="s">
        <v>203</v>
      </c>
      <c r="D43" s="276" t="s">
        <v>91</v>
      </c>
      <c r="E43" s="281" t="s">
        <v>148</v>
      </c>
      <c r="F43" s="276" t="s">
        <v>15</v>
      </c>
      <c r="G43" s="279">
        <f>SUM(G44)</f>
        <v>0</v>
      </c>
      <c r="H43" s="285"/>
      <c r="I43" s="285"/>
      <c r="J43" s="285"/>
      <c r="K43" s="286"/>
      <c r="L43" s="286"/>
    </row>
    <row r="44" spans="1:12" ht="45" hidden="1">
      <c r="A44" s="69" t="s">
        <v>157</v>
      </c>
      <c r="B44" s="280" t="s">
        <v>190</v>
      </c>
      <c r="C44" s="282" t="s">
        <v>203</v>
      </c>
      <c r="D44" s="282" t="s">
        <v>91</v>
      </c>
      <c r="E44" s="281" t="s">
        <v>201</v>
      </c>
      <c r="F44" s="281" t="s">
        <v>158</v>
      </c>
      <c r="G44" s="284">
        <f>SUM(G45:G46)</f>
        <v>0</v>
      </c>
      <c r="H44" s="285"/>
      <c r="I44" s="285"/>
      <c r="J44" s="285"/>
      <c r="K44" s="286"/>
      <c r="L44" s="286"/>
    </row>
    <row r="45" spans="1:12" ht="15.75" customHeight="1" hidden="1">
      <c r="A45" s="67" t="s">
        <v>153</v>
      </c>
      <c r="B45" s="280" t="s">
        <v>190</v>
      </c>
      <c r="C45" s="282" t="s">
        <v>203</v>
      </c>
      <c r="D45" s="282" t="s">
        <v>91</v>
      </c>
      <c r="E45" s="281" t="s">
        <v>201</v>
      </c>
      <c r="F45" s="281" t="s">
        <v>154</v>
      </c>
      <c r="G45" s="284">
        <v>0</v>
      </c>
      <c r="H45" s="285"/>
      <c r="I45" s="285"/>
      <c r="J45" s="285"/>
      <c r="K45" s="286"/>
      <c r="L45" s="286"/>
    </row>
    <row r="46" spans="1:12" ht="2.25" customHeight="1" hidden="1">
      <c r="A46" s="67" t="s">
        <v>155</v>
      </c>
      <c r="B46" s="280" t="s">
        <v>190</v>
      </c>
      <c r="C46" s="282" t="s">
        <v>203</v>
      </c>
      <c r="D46" s="282" t="s">
        <v>91</v>
      </c>
      <c r="E46" s="281" t="s">
        <v>201</v>
      </c>
      <c r="F46" s="281" t="s">
        <v>156</v>
      </c>
      <c r="G46" s="284"/>
      <c r="H46" s="285"/>
      <c r="I46" s="285"/>
      <c r="J46" s="285"/>
      <c r="K46" s="286"/>
      <c r="L46" s="286"/>
    </row>
    <row r="47" spans="1:12" ht="0.75" customHeight="1" hidden="1">
      <c r="A47" s="48"/>
      <c r="B47" s="280" t="s">
        <v>190</v>
      </c>
      <c r="C47" s="282"/>
      <c r="D47" s="282"/>
      <c r="E47" s="281"/>
      <c r="F47" s="281"/>
      <c r="G47" s="284"/>
      <c r="H47" s="285"/>
      <c r="I47" s="285"/>
      <c r="J47" s="285"/>
      <c r="K47" s="286"/>
      <c r="L47" s="286"/>
    </row>
    <row r="48" spans="1:12" ht="45" hidden="1">
      <c r="A48" s="65"/>
      <c r="B48" s="280" t="s">
        <v>190</v>
      </c>
      <c r="C48" s="282"/>
      <c r="D48" s="282"/>
      <c r="E48" s="281"/>
      <c r="F48" s="281"/>
      <c r="G48" s="284"/>
      <c r="H48" s="285"/>
      <c r="I48" s="285"/>
      <c r="J48" s="285"/>
      <c r="K48" s="286"/>
      <c r="L48" s="286"/>
    </row>
    <row r="49" spans="1:12" ht="37.5" customHeight="1">
      <c r="A49" s="71" t="s">
        <v>216</v>
      </c>
      <c r="B49" s="276" t="s">
        <v>217</v>
      </c>
      <c r="C49" s="276" t="s">
        <v>203</v>
      </c>
      <c r="D49" s="276"/>
      <c r="E49" s="290"/>
      <c r="F49" s="291"/>
      <c r="G49" s="292">
        <f aca="true" t="shared" si="4" ref="G49:L49">G53+G59</f>
        <v>790.339</v>
      </c>
      <c r="H49" s="292">
        <f t="shared" si="4"/>
        <v>500</v>
      </c>
      <c r="I49" s="292">
        <f t="shared" si="4"/>
        <v>500</v>
      </c>
      <c r="J49" s="292">
        <f t="shared" si="4"/>
        <v>500</v>
      </c>
      <c r="K49" s="292">
        <f t="shared" si="4"/>
        <v>447.793</v>
      </c>
      <c r="L49" s="292">
        <f t="shared" si="4"/>
        <v>474.09</v>
      </c>
    </row>
    <row r="50" spans="1:12" ht="12.75" customHeight="1" hidden="1">
      <c r="A50" s="75"/>
      <c r="B50" s="280" t="s">
        <v>190</v>
      </c>
      <c r="C50" s="293"/>
      <c r="D50" s="293"/>
      <c r="E50" s="293"/>
      <c r="F50" s="293"/>
      <c r="G50" s="294"/>
      <c r="H50" s="285"/>
      <c r="I50" s="285"/>
      <c r="J50" s="285"/>
      <c r="K50" s="286"/>
      <c r="L50" s="286"/>
    </row>
    <row r="51" spans="1:12" ht="12.75" customHeight="1" hidden="1">
      <c r="A51" s="75"/>
      <c r="B51" s="280" t="s">
        <v>190</v>
      </c>
      <c r="C51" s="293"/>
      <c r="D51" s="293"/>
      <c r="E51" s="293"/>
      <c r="F51" s="293"/>
      <c r="G51" s="294"/>
      <c r="H51" s="285"/>
      <c r="I51" s="285"/>
      <c r="J51" s="285"/>
      <c r="K51" s="286"/>
      <c r="L51" s="286"/>
    </row>
    <row r="52" spans="1:12" ht="24" customHeight="1" hidden="1">
      <c r="A52" s="77"/>
      <c r="B52" s="280" t="s">
        <v>190</v>
      </c>
      <c r="C52" s="295"/>
      <c r="D52" s="295"/>
      <c r="E52" s="295"/>
      <c r="F52" s="295"/>
      <c r="G52" s="296"/>
      <c r="H52" s="285"/>
      <c r="I52" s="285"/>
      <c r="J52" s="285"/>
      <c r="K52" s="286"/>
      <c r="L52" s="286"/>
    </row>
    <row r="53" spans="1:12" ht="35.25" customHeight="1">
      <c r="A53" s="79" t="s">
        <v>219</v>
      </c>
      <c r="B53" s="280" t="s">
        <v>190</v>
      </c>
      <c r="C53" s="281" t="s">
        <v>203</v>
      </c>
      <c r="D53" s="281" t="s">
        <v>84</v>
      </c>
      <c r="E53" s="281" t="s">
        <v>220</v>
      </c>
      <c r="F53" s="297"/>
      <c r="G53" s="283">
        <f>G54</f>
        <v>771.379</v>
      </c>
      <c r="H53" s="283">
        <f aca="true" t="shared" si="5" ref="H53:L54">H54</f>
        <v>450</v>
      </c>
      <c r="I53" s="283">
        <f t="shared" si="5"/>
        <v>450</v>
      </c>
      <c r="J53" s="283">
        <f t="shared" si="5"/>
        <v>450</v>
      </c>
      <c r="K53" s="283">
        <f t="shared" si="5"/>
        <v>428.833</v>
      </c>
      <c r="L53" s="283">
        <f t="shared" si="5"/>
        <v>455.13</v>
      </c>
    </row>
    <row r="54" spans="1:12" ht="18" customHeight="1">
      <c r="A54" s="220" t="s">
        <v>221</v>
      </c>
      <c r="B54" s="280" t="s">
        <v>190</v>
      </c>
      <c r="C54" s="281" t="s">
        <v>203</v>
      </c>
      <c r="D54" s="281" t="s">
        <v>84</v>
      </c>
      <c r="E54" s="281" t="s">
        <v>222</v>
      </c>
      <c r="F54" s="297"/>
      <c r="G54" s="284">
        <f>G55</f>
        <v>771.379</v>
      </c>
      <c r="H54" s="284">
        <f t="shared" si="5"/>
        <v>450</v>
      </c>
      <c r="I54" s="284">
        <f t="shared" si="5"/>
        <v>450</v>
      </c>
      <c r="J54" s="284">
        <f t="shared" si="5"/>
        <v>450</v>
      </c>
      <c r="K54" s="284">
        <f t="shared" si="5"/>
        <v>428.833</v>
      </c>
      <c r="L54" s="284">
        <f t="shared" si="5"/>
        <v>455.13</v>
      </c>
    </row>
    <row r="55" spans="1:12" ht="27" customHeight="1">
      <c r="A55" s="106" t="s">
        <v>214</v>
      </c>
      <c r="B55" s="280" t="s">
        <v>190</v>
      </c>
      <c r="C55" s="281" t="s">
        <v>203</v>
      </c>
      <c r="D55" s="281" t="s">
        <v>84</v>
      </c>
      <c r="E55" s="281" t="s">
        <v>223</v>
      </c>
      <c r="F55" s="297"/>
      <c r="G55" s="284">
        <f aca="true" t="shared" si="6" ref="G55:L55">G56+G57+G58</f>
        <v>771.379</v>
      </c>
      <c r="H55" s="284">
        <f t="shared" si="6"/>
        <v>450</v>
      </c>
      <c r="I55" s="284">
        <f t="shared" si="6"/>
        <v>450</v>
      </c>
      <c r="J55" s="284">
        <f t="shared" si="6"/>
        <v>450</v>
      </c>
      <c r="K55" s="284">
        <f t="shared" si="6"/>
        <v>428.833</v>
      </c>
      <c r="L55" s="284">
        <f t="shared" si="6"/>
        <v>455.13</v>
      </c>
    </row>
    <row r="56" spans="1:12" ht="51.75">
      <c r="A56" s="220" t="s">
        <v>215</v>
      </c>
      <c r="B56" s="280" t="s">
        <v>190</v>
      </c>
      <c r="C56" s="281" t="s">
        <v>203</v>
      </c>
      <c r="D56" s="281" t="s">
        <v>84</v>
      </c>
      <c r="E56" s="281" t="s">
        <v>223</v>
      </c>
      <c r="F56" s="298" t="s">
        <v>15</v>
      </c>
      <c r="G56" s="284">
        <v>666.379</v>
      </c>
      <c r="H56" s="284">
        <v>0</v>
      </c>
      <c r="I56" s="284">
        <v>0</v>
      </c>
      <c r="J56" s="284">
        <v>0</v>
      </c>
      <c r="K56" s="284">
        <v>405.38</v>
      </c>
      <c r="L56" s="284">
        <v>388.61</v>
      </c>
    </row>
    <row r="57" spans="1:12" ht="33" customHeight="1">
      <c r="A57" s="220" t="s">
        <v>224</v>
      </c>
      <c r="B57" s="280" t="s">
        <v>190</v>
      </c>
      <c r="C57" s="281" t="s">
        <v>203</v>
      </c>
      <c r="D57" s="281" t="s">
        <v>84</v>
      </c>
      <c r="E57" s="281" t="s">
        <v>223</v>
      </c>
      <c r="F57" s="298" t="s">
        <v>160</v>
      </c>
      <c r="G57" s="284">
        <v>86</v>
      </c>
      <c r="H57" s="284">
        <v>450</v>
      </c>
      <c r="I57" s="284">
        <v>450</v>
      </c>
      <c r="J57" s="284">
        <v>450</v>
      </c>
      <c r="K57" s="284">
        <v>7.3</v>
      </c>
      <c r="L57" s="284">
        <v>50.4</v>
      </c>
    </row>
    <row r="58" spans="1:12" ht="14.25" customHeight="1">
      <c r="A58" s="82" t="s">
        <v>126</v>
      </c>
      <c r="B58" s="280" t="s">
        <v>190</v>
      </c>
      <c r="C58" s="281" t="s">
        <v>203</v>
      </c>
      <c r="D58" s="281" t="s">
        <v>84</v>
      </c>
      <c r="E58" s="281" t="s">
        <v>223</v>
      </c>
      <c r="F58" s="298" t="s">
        <v>127</v>
      </c>
      <c r="G58" s="284">
        <v>19</v>
      </c>
      <c r="H58" s="285"/>
      <c r="I58" s="285"/>
      <c r="J58" s="285"/>
      <c r="K58" s="286">
        <v>16.153</v>
      </c>
      <c r="L58" s="286">
        <v>16.12</v>
      </c>
    </row>
    <row r="59" spans="1:12" ht="27.75" customHeight="1">
      <c r="A59" s="83" t="s">
        <v>225</v>
      </c>
      <c r="B59" s="280" t="s">
        <v>190</v>
      </c>
      <c r="C59" s="281" t="s">
        <v>203</v>
      </c>
      <c r="D59" s="281" t="s">
        <v>84</v>
      </c>
      <c r="E59" s="299" t="s">
        <v>228</v>
      </c>
      <c r="F59" s="298"/>
      <c r="G59" s="284">
        <f>G60</f>
        <v>18.96</v>
      </c>
      <c r="H59" s="284">
        <f aca="true" t="shared" si="7" ref="H59:L60">H60</f>
        <v>50</v>
      </c>
      <c r="I59" s="284">
        <f t="shared" si="7"/>
        <v>50</v>
      </c>
      <c r="J59" s="284">
        <f t="shared" si="7"/>
        <v>50</v>
      </c>
      <c r="K59" s="284">
        <f t="shared" si="7"/>
        <v>18.96</v>
      </c>
      <c r="L59" s="284">
        <f t="shared" si="7"/>
        <v>18.96</v>
      </c>
    </row>
    <row r="60" spans="1:12" ht="45">
      <c r="A60" s="106" t="s">
        <v>226</v>
      </c>
      <c r="B60" s="280" t="s">
        <v>190</v>
      </c>
      <c r="C60" s="281" t="s">
        <v>203</v>
      </c>
      <c r="D60" s="281" t="s">
        <v>84</v>
      </c>
      <c r="E60" s="299" t="s">
        <v>229</v>
      </c>
      <c r="F60" s="297"/>
      <c r="G60" s="284">
        <f>G61</f>
        <v>18.96</v>
      </c>
      <c r="H60" s="284">
        <f t="shared" si="7"/>
        <v>50</v>
      </c>
      <c r="I60" s="284">
        <f t="shared" si="7"/>
        <v>50</v>
      </c>
      <c r="J60" s="284">
        <f t="shared" si="7"/>
        <v>50</v>
      </c>
      <c r="K60" s="284">
        <f t="shared" si="7"/>
        <v>18.96</v>
      </c>
      <c r="L60" s="284">
        <f t="shared" si="7"/>
        <v>18.96</v>
      </c>
    </row>
    <row r="61" spans="1:12" ht="57.75" customHeight="1">
      <c r="A61" s="106" t="s">
        <v>318</v>
      </c>
      <c r="B61" s="280" t="s">
        <v>190</v>
      </c>
      <c r="C61" s="281" t="s">
        <v>203</v>
      </c>
      <c r="D61" s="281" t="s">
        <v>84</v>
      </c>
      <c r="E61" s="299" t="s">
        <v>230</v>
      </c>
      <c r="F61" s="297"/>
      <c r="G61" s="284">
        <f aca="true" t="shared" si="8" ref="G61:L61">G62+G63</f>
        <v>18.96</v>
      </c>
      <c r="H61" s="284">
        <f t="shared" si="8"/>
        <v>50</v>
      </c>
      <c r="I61" s="284">
        <f t="shared" si="8"/>
        <v>50</v>
      </c>
      <c r="J61" s="284">
        <f t="shared" si="8"/>
        <v>50</v>
      </c>
      <c r="K61" s="284">
        <f t="shared" si="8"/>
        <v>18.96</v>
      </c>
      <c r="L61" s="284">
        <f t="shared" si="8"/>
        <v>18.96</v>
      </c>
    </row>
    <row r="62" spans="1:12" ht="56.25" customHeight="1">
      <c r="A62" s="220" t="s">
        <v>215</v>
      </c>
      <c r="B62" s="280" t="s">
        <v>190</v>
      </c>
      <c r="C62" s="281" t="s">
        <v>203</v>
      </c>
      <c r="D62" s="281" t="s">
        <v>84</v>
      </c>
      <c r="E62" s="299" t="s">
        <v>230</v>
      </c>
      <c r="F62" s="298" t="s">
        <v>15</v>
      </c>
      <c r="G62" s="284">
        <v>13.96</v>
      </c>
      <c r="H62" s="284">
        <v>50</v>
      </c>
      <c r="I62" s="284">
        <v>50</v>
      </c>
      <c r="J62" s="284">
        <v>50</v>
      </c>
      <c r="K62" s="284">
        <v>13.96</v>
      </c>
      <c r="L62" s="284">
        <v>13.96</v>
      </c>
    </row>
    <row r="63" spans="1:13" ht="33" customHeight="1">
      <c r="A63" s="220" t="s">
        <v>224</v>
      </c>
      <c r="B63" s="280" t="s">
        <v>190</v>
      </c>
      <c r="C63" s="276" t="s">
        <v>203</v>
      </c>
      <c r="D63" s="276" t="s">
        <v>84</v>
      </c>
      <c r="E63" s="299" t="s">
        <v>230</v>
      </c>
      <c r="F63" s="298" t="s">
        <v>160</v>
      </c>
      <c r="G63" s="279">
        <v>5</v>
      </c>
      <c r="H63" s="279">
        <f>SUM(H64:H65)</f>
        <v>0</v>
      </c>
      <c r="I63" s="279">
        <f>SUM(I64:I65)</f>
        <v>0</v>
      </c>
      <c r="J63" s="279">
        <f>SUM(J64:J65)</f>
        <v>0</v>
      </c>
      <c r="K63" s="279">
        <v>5</v>
      </c>
      <c r="L63" s="300">
        <v>5</v>
      </c>
      <c r="M63" s="115"/>
    </row>
    <row r="64" spans="1:12" ht="21" customHeight="1">
      <c r="A64" s="85" t="s">
        <v>134</v>
      </c>
      <c r="B64" s="280" t="s">
        <v>190</v>
      </c>
      <c r="C64" s="281" t="s">
        <v>203</v>
      </c>
      <c r="D64" s="281" t="s">
        <v>70</v>
      </c>
      <c r="E64" s="281"/>
      <c r="F64" s="281"/>
      <c r="G64" s="284">
        <f>G65</f>
        <v>63</v>
      </c>
      <c r="H64" s="284">
        <f aca="true" t="shared" si="9" ref="H64:L66">H65</f>
        <v>0</v>
      </c>
      <c r="I64" s="284">
        <f t="shared" si="9"/>
        <v>0</v>
      </c>
      <c r="J64" s="284">
        <f t="shared" si="9"/>
        <v>0</v>
      </c>
      <c r="K64" s="284">
        <f t="shared" si="9"/>
        <v>40</v>
      </c>
      <c r="L64" s="284">
        <f t="shared" si="9"/>
        <v>40</v>
      </c>
    </row>
    <row r="65" spans="1:12" ht="26.25" customHeight="1">
      <c r="A65" s="89" t="s">
        <v>319</v>
      </c>
      <c r="B65" s="280" t="s">
        <v>190</v>
      </c>
      <c r="C65" s="281" t="s">
        <v>203</v>
      </c>
      <c r="D65" s="281" t="s">
        <v>70</v>
      </c>
      <c r="E65" s="273" t="s">
        <v>320</v>
      </c>
      <c r="F65" s="281"/>
      <c r="G65" s="284">
        <f>G66</f>
        <v>63</v>
      </c>
      <c r="H65" s="284">
        <f t="shared" si="9"/>
        <v>0</v>
      </c>
      <c r="I65" s="284">
        <f t="shared" si="9"/>
        <v>0</v>
      </c>
      <c r="J65" s="284">
        <f t="shared" si="9"/>
        <v>0</v>
      </c>
      <c r="K65" s="284">
        <f t="shared" si="9"/>
        <v>40</v>
      </c>
      <c r="L65" s="284">
        <f t="shared" si="9"/>
        <v>40</v>
      </c>
    </row>
    <row r="66" spans="1:12" ht="20.25" customHeight="1">
      <c r="A66" s="89" t="s">
        <v>323</v>
      </c>
      <c r="B66" s="280" t="s">
        <v>190</v>
      </c>
      <c r="C66" s="281" t="s">
        <v>203</v>
      </c>
      <c r="D66" s="281" t="s">
        <v>70</v>
      </c>
      <c r="E66" s="281" t="s">
        <v>321</v>
      </c>
      <c r="F66" s="281"/>
      <c r="G66" s="284">
        <f>G67</f>
        <v>63</v>
      </c>
      <c r="H66" s="284">
        <f t="shared" si="9"/>
        <v>0</v>
      </c>
      <c r="I66" s="284">
        <f t="shared" si="9"/>
        <v>0</v>
      </c>
      <c r="J66" s="284">
        <f t="shared" si="9"/>
        <v>0</v>
      </c>
      <c r="K66" s="284">
        <f t="shared" si="9"/>
        <v>40</v>
      </c>
      <c r="L66" s="284">
        <f t="shared" si="9"/>
        <v>40</v>
      </c>
    </row>
    <row r="67" spans="1:12" ht="16.5" customHeight="1">
      <c r="A67" s="88" t="s">
        <v>233</v>
      </c>
      <c r="B67" s="280" t="s">
        <v>190</v>
      </c>
      <c r="C67" s="281" t="s">
        <v>203</v>
      </c>
      <c r="D67" s="281" t="s">
        <v>70</v>
      </c>
      <c r="E67" s="281" t="s">
        <v>322</v>
      </c>
      <c r="F67" s="281"/>
      <c r="G67" s="284">
        <f>G68</f>
        <v>63</v>
      </c>
      <c r="H67" s="284">
        <f>H68</f>
        <v>0</v>
      </c>
      <c r="I67" s="284">
        <f>I68</f>
        <v>0</v>
      </c>
      <c r="J67" s="284">
        <f>J68</f>
        <v>0</v>
      </c>
      <c r="K67" s="284">
        <f>K68</f>
        <v>40</v>
      </c>
      <c r="L67" s="284">
        <f>L68</f>
        <v>40</v>
      </c>
    </row>
    <row r="68" spans="1:12" ht="31.5" customHeight="1">
      <c r="A68" s="220" t="s">
        <v>224</v>
      </c>
      <c r="B68" s="280" t="s">
        <v>190</v>
      </c>
      <c r="C68" s="281" t="s">
        <v>203</v>
      </c>
      <c r="D68" s="281" t="s">
        <v>70</v>
      </c>
      <c r="E68" s="281" t="s">
        <v>322</v>
      </c>
      <c r="F68" s="281" t="s">
        <v>160</v>
      </c>
      <c r="G68" s="284">
        <v>63</v>
      </c>
      <c r="H68" s="285"/>
      <c r="I68" s="285"/>
      <c r="J68" s="285"/>
      <c r="K68" s="286">
        <v>40</v>
      </c>
      <c r="L68" s="286">
        <v>40</v>
      </c>
    </row>
    <row r="69" spans="1:12" ht="19.5" customHeight="1">
      <c r="A69" s="57" t="s">
        <v>204</v>
      </c>
      <c r="B69" s="275" t="s">
        <v>190</v>
      </c>
      <c r="C69" s="277" t="s">
        <v>72</v>
      </c>
      <c r="D69" s="277"/>
      <c r="E69" s="277"/>
      <c r="F69" s="277"/>
      <c r="G69" s="279">
        <f aca="true" t="shared" si="10" ref="G69:L69">G70</f>
        <v>68.45</v>
      </c>
      <c r="H69" s="279">
        <f t="shared" si="10"/>
        <v>0</v>
      </c>
      <c r="I69" s="279">
        <f t="shared" si="10"/>
        <v>0</v>
      </c>
      <c r="J69" s="279">
        <f t="shared" si="10"/>
        <v>0</v>
      </c>
      <c r="K69" s="279">
        <f t="shared" si="10"/>
        <v>68.65</v>
      </c>
      <c r="L69" s="279">
        <f t="shared" si="10"/>
        <v>68.65</v>
      </c>
    </row>
    <row r="70" spans="1:12" ht="17.25" customHeight="1">
      <c r="A70" s="59" t="s">
        <v>132</v>
      </c>
      <c r="B70" s="275" t="s">
        <v>190</v>
      </c>
      <c r="C70" s="301" t="s">
        <v>72</v>
      </c>
      <c r="D70" s="301" t="s">
        <v>91</v>
      </c>
      <c r="E70" s="277"/>
      <c r="F70" s="277"/>
      <c r="G70" s="284">
        <f aca="true" t="shared" si="11" ref="G70:L70">G71</f>
        <v>68.45</v>
      </c>
      <c r="H70" s="284">
        <f t="shared" si="11"/>
        <v>0</v>
      </c>
      <c r="I70" s="284">
        <f t="shared" si="11"/>
        <v>0</v>
      </c>
      <c r="J70" s="284">
        <f t="shared" si="11"/>
        <v>0</v>
      </c>
      <c r="K70" s="284">
        <f t="shared" si="11"/>
        <v>68.65</v>
      </c>
      <c r="L70" s="284">
        <f t="shared" si="11"/>
        <v>68.65</v>
      </c>
    </row>
    <row r="71" spans="1:12" ht="27.75" customHeight="1">
      <c r="A71" s="86" t="s">
        <v>231</v>
      </c>
      <c r="B71" s="280" t="s">
        <v>190</v>
      </c>
      <c r="C71" s="281" t="s">
        <v>72</v>
      </c>
      <c r="D71" s="281" t="s">
        <v>91</v>
      </c>
      <c r="E71" s="281" t="s">
        <v>234</v>
      </c>
      <c r="F71" s="281"/>
      <c r="G71" s="284">
        <f aca="true" t="shared" si="12" ref="G71:L71">G150</f>
        <v>68.45</v>
      </c>
      <c r="H71" s="284">
        <f t="shared" si="12"/>
        <v>0</v>
      </c>
      <c r="I71" s="284">
        <f t="shared" si="12"/>
        <v>0</v>
      </c>
      <c r="J71" s="284">
        <f t="shared" si="12"/>
        <v>0</v>
      </c>
      <c r="K71" s="284">
        <f t="shared" si="12"/>
        <v>68.65</v>
      </c>
      <c r="L71" s="284">
        <f t="shared" si="12"/>
        <v>68.65</v>
      </c>
    </row>
    <row r="72" spans="1:12" ht="0.75" customHeight="1" hidden="1">
      <c r="A72" s="86" t="s">
        <v>232</v>
      </c>
      <c r="B72" s="280"/>
      <c r="C72" s="276"/>
      <c r="D72" s="276"/>
      <c r="E72" s="302"/>
      <c r="F72" s="276"/>
      <c r="G72" s="279" t="e">
        <f>SUM(G73)</f>
        <v>#REF!</v>
      </c>
      <c r="H72" s="285"/>
      <c r="I72" s="285"/>
      <c r="J72" s="285"/>
      <c r="K72" s="286"/>
      <c r="L72" s="286"/>
    </row>
    <row r="73" spans="1:12" ht="15" hidden="1">
      <c r="A73" s="86" t="s">
        <v>231</v>
      </c>
      <c r="B73" s="280"/>
      <c r="C73" s="281"/>
      <c r="D73" s="281"/>
      <c r="E73" s="303"/>
      <c r="F73" s="281"/>
      <c r="G73" s="284" t="e">
        <f>SUM(G74:G75)</f>
        <v>#REF!</v>
      </c>
      <c r="H73" s="285"/>
      <c r="I73" s="285"/>
      <c r="J73" s="285"/>
      <c r="K73" s="286"/>
      <c r="L73" s="286"/>
    </row>
    <row r="74" spans="1:12" ht="15" hidden="1">
      <c r="A74" s="86" t="s">
        <v>232</v>
      </c>
      <c r="B74" s="280"/>
      <c r="C74" s="281"/>
      <c r="D74" s="281"/>
      <c r="E74" s="303"/>
      <c r="F74" s="281"/>
      <c r="G74" s="284">
        <v>0</v>
      </c>
      <c r="H74" s="285"/>
      <c r="I74" s="285"/>
      <c r="J74" s="285"/>
      <c r="K74" s="286"/>
      <c r="L74" s="286"/>
    </row>
    <row r="75" spans="1:12" ht="0.75" customHeight="1" hidden="1">
      <c r="A75" s="86" t="s">
        <v>231</v>
      </c>
      <c r="B75" s="280"/>
      <c r="C75" s="281"/>
      <c r="D75" s="281"/>
      <c r="E75" s="303"/>
      <c r="F75" s="281"/>
      <c r="G75" s="284" t="e">
        <f>SUM(#REF!)</f>
        <v>#REF!</v>
      </c>
      <c r="H75" s="285"/>
      <c r="I75" s="285"/>
      <c r="J75" s="285"/>
      <c r="K75" s="286"/>
      <c r="L75" s="286"/>
    </row>
    <row r="76" spans="1:12" ht="15" hidden="1">
      <c r="A76" s="86" t="s">
        <v>232</v>
      </c>
      <c r="B76" s="280"/>
      <c r="C76" s="276"/>
      <c r="D76" s="276"/>
      <c r="E76" s="276"/>
      <c r="F76" s="276"/>
      <c r="G76" s="284" t="e">
        <f>SUM(G77)</f>
        <v>#REF!</v>
      </c>
      <c r="H76" s="285"/>
      <c r="I76" s="285"/>
      <c r="J76" s="285"/>
      <c r="K76" s="286"/>
      <c r="L76" s="286"/>
    </row>
    <row r="77" spans="1:12" ht="15" hidden="1">
      <c r="A77" s="86" t="s">
        <v>231</v>
      </c>
      <c r="B77" s="280"/>
      <c r="C77" s="281"/>
      <c r="D77" s="281"/>
      <c r="E77" s="281"/>
      <c r="F77" s="281"/>
      <c r="G77" s="284" t="e">
        <f>SUM(G78)</f>
        <v>#REF!</v>
      </c>
      <c r="H77" s="285"/>
      <c r="I77" s="285"/>
      <c r="J77" s="285"/>
      <c r="K77" s="286"/>
      <c r="L77" s="286"/>
    </row>
    <row r="78" spans="1:12" ht="15" hidden="1">
      <c r="A78" s="86" t="s">
        <v>232</v>
      </c>
      <c r="B78" s="280"/>
      <c r="C78" s="281"/>
      <c r="D78" s="281"/>
      <c r="E78" s="281"/>
      <c r="F78" s="281"/>
      <c r="G78" s="284" t="e">
        <f>SUM(#REF!)</f>
        <v>#REF!</v>
      </c>
      <c r="H78" s="285"/>
      <c r="I78" s="285"/>
      <c r="J78" s="285"/>
      <c r="K78" s="286"/>
      <c r="L78" s="286"/>
    </row>
    <row r="79" spans="1:12" ht="22.5" customHeight="1" hidden="1">
      <c r="A79" s="86" t="s">
        <v>231</v>
      </c>
      <c r="B79" s="280"/>
      <c r="C79" s="276"/>
      <c r="D79" s="276"/>
      <c r="E79" s="276"/>
      <c r="F79" s="276"/>
      <c r="G79" s="279">
        <f>SUM(G80)</f>
        <v>68.45</v>
      </c>
      <c r="H79" s="285"/>
      <c r="I79" s="285"/>
      <c r="J79" s="285"/>
      <c r="K79" s="286"/>
      <c r="L79" s="286"/>
    </row>
    <row r="80" spans="1:12" ht="118.5" customHeight="1" hidden="1">
      <c r="A80" s="86" t="s">
        <v>232</v>
      </c>
      <c r="B80" s="280"/>
      <c r="C80" s="276"/>
      <c r="D80" s="276"/>
      <c r="E80" s="276"/>
      <c r="F80" s="276"/>
      <c r="G80" s="279">
        <f>SUM(G81+G98+G115+G132+G152)</f>
        <v>68.45</v>
      </c>
      <c r="H80" s="285"/>
      <c r="I80" s="285"/>
      <c r="J80" s="285"/>
      <c r="K80" s="286"/>
      <c r="L80" s="286"/>
    </row>
    <row r="81" spans="1:12" ht="53.25" customHeight="1" hidden="1">
      <c r="A81" s="86" t="s">
        <v>231</v>
      </c>
      <c r="B81" s="280"/>
      <c r="C81" s="276"/>
      <c r="D81" s="276"/>
      <c r="E81" s="276"/>
      <c r="F81" s="276"/>
      <c r="G81" s="279">
        <f>SUM(G82+G86+G91+G94)</f>
        <v>0</v>
      </c>
      <c r="H81" s="285"/>
      <c r="I81" s="285"/>
      <c r="J81" s="285"/>
      <c r="K81" s="286"/>
      <c r="L81" s="286"/>
    </row>
    <row r="82" spans="1:12" ht="48.75" customHeight="1" hidden="1">
      <c r="A82" s="86" t="s">
        <v>232</v>
      </c>
      <c r="B82" s="280"/>
      <c r="C82" s="276"/>
      <c r="D82" s="276"/>
      <c r="E82" s="276"/>
      <c r="F82" s="276"/>
      <c r="G82" s="284">
        <f>SUM(G83)</f>
        <v>0</v>
      </c>
      <c r="H82" s="285"/>
      <c r="I82" s="285"/>
      <c r="J82" s="285"/>
      <c r="K82" s="286"/>
      <c r="L82" s="286"/>
    </row>
    <row r="83" spans="1:12" ht="36.75" customHeight="1" hidden="1">
      <c r="A83" s="86" t="s">
        <v>231</v>
      </c>
      <c r="B83" s="280"/>
      <c r="C83" s="276"/>
      <c r="D83" s="276"/>
      <c r="E83" s="276"/>
      <c r="F83" s="276"/>
      <c r="G83" s="279">
        <f>SUM(G84:G85)</f>
        <v>0</v>
      </c>
      <c r="H83" s="285"/>
      <c r="I83" s="285"/>
      <c r="J83" s="285"/>
      <c r="K83" s="286"/>
      <c r="L83" s="286"/>
    </row>
    <row r="84" spans="1:12" ht="25.5" customHeight="1" hidden="1">
      <c r="A84" s="86" t="s">
        <v>232</v>
      </c>
      <c r="B84" s="280"/>
      <c r="C84" s="281"/>
      <c r="D84" s="281"/>
      <c r="E84" s="281"/>
      <c r="F84" s="281"/>
      <c r="G84" s="284"/>
      <c r="H84" s="285"/>
      <c r="I84" s="285"/>
      <c r="J84" s="285"/>
      <c r="K84" s="286"/>
      <c r="L84" s="286"/>
    </row>
    <row r="85" spans="1:12" ht="21.75" customHeight="1" hidden="1">
      <c r="A85" s="86" t="s">
        <v>231</v>
      </c>
      <c r="B85" s="280"/>
      <c r="C85" s="281"/>
      <c r="D85" s="281"/>
      <c r="E85" s="281"/>
      <c r="F85" s="281"/>
      <c r="G85" s="284"/>
      <c r="H85" s="285"/>
      <c r="I85" s="285"/>
      <c r="J85" s="285"/>
      <c r="K85" s="286"/>
      <c r="L85" s="286"/>
    </row>
    <row r="86" spans="1:12" ht="26.25" customHeight="1" hidden="1">
      <c r="A86" s="86" t="s">
        <v>232</v>
      </c>
      <c r="B86" s="280"/>
      <c r="C86" s="276"/>
      <c r="D86" s="276"/>
      <c r="E86" s="276"/>
      <c r="F86" s="276"/>
      <c r="G86" s="279">
        <f>SUM(G87:G90)</f>
        <v>0</v>
      </c>
      <c r="H86" s="285"/>
      <c r="I86" s="285"/>
      <c r="J86" s="285"/>
      <c r="K86" s="286"/>
      <c r="L86" s="286"/>
    </row>
    <row r="87" spans="1:12" ht="25.5" customHeight="1" hidden="1">
      <c r="A87" s="86" t="s">
        <v>231</v>
      </c>
      <c r="B87" s="280"/>
      <c r="C87" s="281"/>
      <c r="D87" s="281"/>
      <c r="E87" s="281"/>
      <c r="F87" s="281"/>
      <c r="G87" s="284"/>
      <c r="H87" s="285"/>
      <c r="I87" s="285"/>
      <c r="J87" s="285"/>
      <c r="K87" s="286"/>
      <c r="L87" s="286"/>
    </row>
    <row r="88" spans="1:12" ht="30.75" customHeight="1" hidden="1">
      <c r="A88" s="86" t="s">
        <v>232</v>
      </c>
      <c r="B88" s="280"/>
      <c r="C88" s="281"/>
      <c r="D88" s="281"/>
      <c r="E88" s="281"/>
      <c r="F88" s="281"/>
      <c r="G88" s="284"/>
      <c r="H88" s="285"/>
      <c r="I88" s="285"/>
      <c r="J88" s="285"/>
      <c r="K88" s="286"/>
      <c r="L88" s="286"/>
    </row>
    <row r="89" spans="1:12" ht="30.75" customHeight="1" hidden="1">
      <c r="A89" s="86" t="s">
        <v>231</v>
      </c>
      <c r="B89" s="280"/>
      <c r="C89" s="281"/>
      <c r="D89" s="281"/>
      <c r="E89" s="281"/>
      <c r="F89" s="281"/>
      <c r="G89" s="284"/>
      <c r="H89" s="285"/>
      <c r="I89" s="285"/>
      <c r="J89" s="285"/>
      <c r="K89" s="286"/>
      <c r="L89" s="286"/>
    </row>
    <row r="90" spans="1:12" ht="28.5" customHeight="1" hidden="1">
      <c r="A90" s="86" t="s">
        <v>232</v>
      </c>
      <c r="B90" s="280"/>
      <c r="C90" s="281"/>
      <c r="D90" s="281"/>
      <c r="E90" s="281"/>
      <c r="F90" s="281"/>
      <c r="G90" s="284"/>
      <c r="H90" s="285"/>
      <c r="I90" s="285"/>
      <c r="J90" s="285"/>
      <c r="K90" s="286"/>
      <c r="L90" s="286"/>
    </row>
    <row r="91" spans="1:12" ht="25.5" customHeight="1" hidden="1">
      <c r="A91" s="86" t="s">
        <v>231</v>
      </c>
      <c r="B91" s="280"/>
      <c r="C91" s="276"/>
      <c r="D91" s="276"/>
      <c r="E91" s="276"/>
      <c r="F91" s="276"/>
      <c r="G91" s="279">
        <f>SUM(G92:G93)</f>
        <v>0</v>
      </c>
      <c r="H91" s="285"/>
      <c r="I91" s="285"/>
      <c r="J91" s="285"/>
      <c r="K91" s="286"/>
      <c r="L91" s="286"/>
    </row>
    <row r="92" spans="1:12" ht="28.5" customHeight="1" hidden="1">
      <c r="A92" s="86" t="s">
        <v>232</v>
      </c>
      <c r="B92" s="280"/>
      <c r="C92" s="281"/>
      <c r="D92" s="281"/>
      <c r="E92" s="281"/>
      <c r="F92" s="281"/>
      <c r="G92" s="284"/>
      <c r="H92" s="285"/>
      <c r="I92" s="285"/>
      <c r="J92" s="285"/>
      <c r="K92" s="286"/>
      <c r="L92" s="286"/>
    </row>
    <row r="93" spans="1:12" ht="39" customHeight="1" hidden="1">
      <c r="A93" s="86" t="s">
        <v>231</v>
      </c>
      <c r="B93" s="280"/>
      <c r="C93" s="281"/>
      <c r="D93" s="281"/>
      <c r="E93" s="281"/>
      <c r="F93" s="281"/>
      <c r="G93" s="284"/>
      <c r="H93" s="285"/>
      <c r="I93" s="285"/>
      <c r="J93" s="285"/>
      <c r="K93" s="286"/>
      <c r="L93" s="286"/>
    </row>
    <row r="94" spans="1:12" ht="23.25" customHeight="1" hidden="1">
      <c r="A94" s="86" t="s">
        <v>232</v>
      </c>
      <c r="B94" s="280"/>
      <c r="C94" s="276"/>
      <c r="D94" s="276"/>
      <c r="E94" s="276"/>
      <c r="F94" s="276"/>
      <c r="G94" s="279">
        <f>SUM(G95:G97)</f>
        <v>0</v>
      </c>
      <c r="H94" s="285"/>
      <c r="I94" s="285"/>
      <c r="J94" s="285"/>
      <c r="K94" s="286"/>
      <c r="L94" s="286"/>
    </row>
    <row r="95" spans="1:12" ht="37.5" customHeight="1" hidden="1">
      <c r="A95" s="86" t="s">
        <v>231</v>
      </c>
      <c r="B95" s="280"/>
      <c r="C95" s="282"/>
      <c r="D95" s="281"/>
      <c r="E95" s="281"/>
      <c r="F95" s="281"/>
      <c r="G95" s="284"/>
      <c r="H95" s="285"/>
      <c r="I95" s="285"/>
      <c r="J95" s="285"/>
      <c r="K95" s="286"/>
      <c r="L95" s="286"/>
    </row>
    <row r="96" spans="1:12" ht="31.5" customHeight="1" hidden="1">
      <c r="A96" s="86" t="s">
        <v>232</v>
      </c>
      <c r="B96" s="280"/>
      <c r="C96" s="281"/>
      <c r="D96" s="281"/>
      <c r="E96" s="281"/>
      <c r="F96" s="281"/>
      <c r="G96" s="284"/>
      <c r="H96" s="285"/>
      <c r="I96" s="285"/>
      <c r="J96" s="285"/>
      <c r="K96" s="286"/>
      <c r="L96" s="286"/>
    </row>
    <row r="97" spans="1:12" ht="24.75" customHeight="1" hidden="1">
      <c r="A97" s="86" t="s">
        <v>231</v>
      </c>
      <c r="B97" s="280"/>
      <c r="C97" s="281"/>
      <c r="D97" s="281"/>
      <c r="E97" s="281"/>
      <c r="F97" s="281"/>
      <c r="G97" s="284"/>
      <c r="H97" s="285"/>
      <c r="I97" s="285"/>
      <c r="J97" s="285"/>
      <c r="K97" s="286"/>
      <c r="L97" s="286"/>
    </row>
    <row r="98" spans="1:12" ht="50.25" customHeight="1" hidden="1">
      <c r="A98" s="86" t="s">
        <v>232</v>
      </c>
      <c r="B98" s="280"/>
      <c r="C98" s="276"/>
      <c r="D98" s="276"/>
      <c r="E98" s="276"/>
      <c r="F98" s="276"/>
      <c r="G98" s="279">
        <f>SUM(G99+G103+G108+G111)</f>
        <v>0</v>
      </c>
      <c r="H98" s="285"/>
      <c r="I98" s="285"/>
      <c r="J98" s="285"/>
      <c r="K98" s="286"/>
      <c r="L98" s="286"/>
    </row>
    <row r="99" spans="1:12" ht="45.75" customHeight="1" hidden="1">
      <c r="A99" s="86" t="s">
        <v>231</v>
      </c>
      <c r="B99" s="280"/>
      <c r="C99" s="276"/>
      <c r="D99" s="276"/>
      <c r="E99" s="276"/>
      <c r="F99" s="276"/>
      <c r="G99" s="284">
        <f>SUM(G100)</f>
        <v>0</v>
      </c>
      <c r="H99" s="285"/>
      <c r="I99" s="285"/>
      <c r="J99" s="285"/>
      <c r="K99" s="286"/>
      <c r="L99" s="286"/>
    </row>
    <row r="100" spans="1:12" ht="44.25" customHeight="1" hidden="1">
      <c r="A100" s="86" t="s">
        <v>232</v>
      </c>
      <c r="B100" s="280"/>
      <c r="C100" s="276"/>
      <c r="D100" s="276"/>
      <c r="E100" s="276"/>
      <c r="F100" s="276"/>
      <c r="G100" s="279">
        <f>SUM(G101:G102)</f>
        <v>0</v>
      </c>
      <c r="H100" s="285"/>
      <c r="I100" s="285"/>
      <c r="J100" s="285"/>
      <c r="K100" s="286"/>
      <c r="L100" s="286"/>
    </row>
    <row r="101" spans="1:12" ht="24" customHeight="1" hidden="1">
      <c r="A101" s="86" t="s">
        <v>231</v>
      </c>
      <c r="B101" s="280"/>
      <c r="C101" s="281"/>
      <c r="D101" s="281"/>
      <c r="E101" s="281"/>
      <c r="F101" s="281"/>
      <c r="G101" s="284"/>
      <c r="H101" s="285"/>
      <c r="I101" s="285"/>
      <c r="J101" s="285"/>
      <c r="K101" s="286"/>
      <c r="L101" s="286"/>
    </row>
    <row r="102" spans="1:12" ht="33" customHeight="1" hidden="1">
      <c r="A102" s="86" t="s">
        <v>232</v>
      </c>
      <c r="B102" s="280"/>
      <c r="C102" s="281"/>
      <c r="D102" s="281"/>
      <c r="E102" s="281"/>
      <c r="F102" s="281"/>
      <c r="G102" s="284"/>
      <c r="H102" s="285"/>
      <c r="I102" s="285"/>
      <c r="J102" s="285"/>
      <c r="K102" s="286"/>
      <c r="L102" s="286"/>
    </row>
    <row r="103" spans="1:12" ht="24.75" customHeight="1" hidden="1">
      <c r="A103" s="86" t="s">
        <v>231</v>
      </c>
      <c r="B103" s="280"/>
      <c r="C103" s="276"/>
      <c r="D103" s="276"/>
      <c r="E103" s="276"/>
      <c r="F103" s="276"/>
      <c r="G103" s="279">
        <f>SUM(G104:G107)</f>
        <v>0</v>
      </c>
      <c r="H103" s="285"/>
      <c r="I103" s="285"/>
      <c r="J103" s="285"/>
      <c r="K103" s="286"/>
      <c r="L103" s="286"/>
    </row>
    <row r="104" spans="1:12" ht="24.75" customHeight="1" hidden="1">
      <c r="A104" s="86" t="s">
        <v>232</v>
      </c>
      <c r="B104" s="280"/>
      <c r="C104" s="281"/>
      <c r="D104" s="281"/>
      <c r="E104" s="281"/>
      <c r="F104" s="281"/>
      <c r="G104" s="284"/>
      <c r="H104" s="285"/>
      <c r="I104" s="285"/>
      <c r="J104" s="285"/>
      <c r="K104" s="286"/>
      <c r="L104" s="286"/>
    </row>
    <row r="105" spans="1:12" ht="41.25" customHeight="1" hidden="1">
      <c r="A105" s="86" t="s">
        <v>231</v>
      </c>
      <c r="B105" s="280"/>
      <c r="C105" s="281"/>
      <c r="D105" s="281"/>
      <c r="E105" s="281"/>
      <c r="F105" s="281"/>
      <c r="G105" s="284"/>
      <c r="H105" s="285"/>
      <c r="I105" s="285"/>
      <c r="J105" s="285"/>
      <c r="K105" s="286"/>
      <c r="L105" s="286"/>
    </row>
    <row r="106" spans="1:12" ht="30" customHeight="1" hidden="1">
      <c r="A106" s="86" t="s">
        <v>232</v>
      </c>
      <c r="B106" s="280"/>
      <c r="C106" s="281"/>
      <c r="D106" s="281"/>
      <c r="E106" s="281"/>
      <c r="F106" s="281"/>
      <c r="G106" s="284"/>
      <c r="H106" s="285"/>
      <c r="I106" s="285"/>
      <c r="J106" s="285"/>
      <c r="K106" s="286"/>
      <c r="L106" s="286"/>
    </row>
    <row r="107" spans="1:12" ht="39" customHeight="1" hidden="1">
      <c r="A107" s="86" t="s">
        <v>231</v>
      </c>
      <c r="B107" s="280"/>
      <c r="C107" s="281"/>
      <c r="D107" s="281"/>
      <c r="E107" s="281"/>
      <c r="F107" s="281"/>
      <c r="G107" s="284"/>
      <c r="H107" s="285"/>
      <c r="I107" s="285"/>
      <c r="J107" s="285"/>
      <c r="K107" s="286"/>
      <c r="L107" s="286"/>
    </row>
    <row r="108" spans="1:12" ht="18.75" customHeight="1" hidden="1">
      <c r="A108" s="86" t="s">
        <v>232</v>
      </c>
      <c r="B108" s="280"/>
      <c r="C108" s="276"/>
      <c r="D108" s="276"/>
      <c r="E108" s="276"/>
      <c r="F108" s="276"/>
      <c r="G108" s="279">
        <f>SUM(G109:G110)</f>
        <v>0</v>
      </c>
      <c r="H108" s="285"/>
      <c r="I108" s="285"/>
      <c r="J108" s="285"/>
      <c r="K108" s="286"/>
      <c r="L108" s="286"/>
    </row>
    <row r="109" spans="1:12" ht="30.75" customHeight="1" hidden="1">
      <c r="A109" s="86" t="s">
        <v>231</v>
      </c>
      <c r="B109" s="280"/>
      <c r="C109" s="281"/>
      <c r="D109" s="281"/>
      <c r="E109" s="281"/>
      <c r="F109" s="281"/>
      <c r="G109" s="284"/>
      <c r="H109" s="285"/>
      <c r="I109" s="285"/>
      <c r="J109" s="285"/>
      <c r="K109" s="286"/>
      <c r="L109" s="286"/>
    </row>
    <row r="110" spans="1:12" ht="30.75" customHeight="1" hidden="1">
      <c r="A110" s="86" t="s">
        <v>232</v>
      </c>
      <c r="B110" s="280"/>
      <c r="C110" s="281"/>
      <c r="D110" s="281"/>
      <c r="E110" s="281"/>
      <c r="F110" s="281"/>
      <c r="G110" s="284"/>
      <c r="H110" s="285"/>
      <c r="I110" s="285"/>
      <c r="J110" s="285"/>
      <c r="K110" s="286"/>
      <c r="L110" s="286"/>
    </row>
    <row r="111" spans="1:12" ht="20.25" customHeight="1" hidden="1">
      <c r="A111" s="86" t="s">
        <v>231</v>
      </c>
      <c r="B111" s="280"/>
      <c r="C111" s="276"/>
      <c r="D111" s="276"/>
      <c r="E111" s="276"/>
      <c r="F111" s="276"/>
      <c r="G111" s="279">
        <f>SUM(G112:G114)</f>
        <v>0</v>
      </c>
      <c r="H111" s="285"/>
      <c r="I111" s="285"/>
      <c r="J111" s="285"/>
      <c r="K111" s="286"/>
      <c r="L111" s="286"/>
    </row>
    <row r="112" spans="1:12" ht="34.5" customHeight="1" hidden="1">
      <c r="A112" s="86" t="s">
        <v>232</v>
      </c>
      <c r="B112" s="280"/>
      <c r="C112" s="282"/>
      <c r="D112" s="281"/>
      <c r="E112" s="281"/>
      <c r="F112" s="281"/>
      <c r="G112" s="284"/>
      <c r="H112" s="285"/>
      <c r="I112" s="285"/>
      <c r="J112" s="285"/>
      <c r="K112" s="286"/>
      <c r="L112" s="286"/>
    </row>
    <row r="113" spans="1:12" ht="27" customHeight="1" hidden="1">
      <c r="A113" s="86" t="s">
        <v>231</v>
      </c>
      <c r="B113" s="280"/>
      <c r="C113" s="281"/>
      <c r="D113" s="281"/>
      <c r="E113" s="281"/>
      <c r="F113" s="281"/>
      <c r="G113" s="284"/>
      <c r="H113" s="285"/>
      <c r="I113" s="285"/>
      <c r="J113" s="285"/>
      <c r="K113" s="286"/>
      <c r="L113" s="286"/>
    </row>
    <row r="114" spans="1:12" ht="24" customHeight="1" hidden="1">
      <c r="A114" s="86" t="s">
        <v>232</v>
      </c>
      <c r="B114" s="280"/>
      <c r="C114" s="281"/>
      <c r="D114" s="281"/>
      <c r="E114" s="281"/>
      <c r="F114" s="281"/>
      <c r="G114" s="284"/>
      <c r="H114" s="285"/>
      <c r="I114" s="285"/>
      <c r="J114" s="285"/>
      <c r="K114" s="286"/>
      <c r="L114" s="286"/>
    </row>
    <row r="115" spans="1:12" ht="63" customHeight="1" hidden="1">
      <c r="A115" s="86" t="s">
        <v>231</v>
      </c>
      <c r="B115" s="280"/>
      <c r="C115" s="276"/>
      <c r="D115" s="276"/>
      <c r="E115" s="276"/>
      <c r="F115" s="276"/>
      <c r="G115" s="279">
        <f>SUM(G116+G120+G125+G128)</f>
        <v>0</v>
      </c>
      <c r="H115" s="285"/>
      <c r="I115" s="285"/>
      <c r="J115" s="285"/>
      <c r="K115" s="286"/>
      <c r="L115" s="286"/>
    </row>
    <row r="116" spans="1:12" ht="56.25" customHeight="1" hidden="1">
      <c r="A116" s="86" t="s">
        <v>232</v>
      </c>
      <c r="B116" s="280"/>
      <c r="C116" s="276"/>
      <c r="D116" s="276"/>
      <c r="E116" s="276"/>
      <c r="F116" s="276"/>
      <c r="G116" s="279">
        <f>SUM(G117)</f>
        <v>0</v>
      </c>
      <c r="H116" s="285"/>
      <c r="I116" s="285"/>
      <c r="J116" s="285"/>
      <c r="K116" s="286"/>
      <c r="L116" s="286"/>
    </row>
    <row r="117" spans="1:12" ht="34.5" customHeight="1" hidden="1">
      <c r="A117" s="86" t="s">
        <v>231</v>
      </c>
      <c r="B117" s="280"/>
      <c r="C117" s="276"/>
      <c r="D117" s="276"/>
      <c r="E117" s="276"/>
      <c r="F117" s="276"/>
      <c r="G117" s="279">
        <f>SUM(G118:G119)</f>
        <v>0</v>
      </c>
      <c r="H117" s="285"/>
      <c r="I117" s="285"/>
      <c r="J117" s="285"/>
      <c r="K117" s="286"/>
      <c r="L117" s="286"/>
    </row>
    <row r="118" spans="1:12" ht="27.75" customHeight="1" hidden="1">
      <c r="A118" s="86" t="s">
        <v>232</v>
      </c>
      <c r="B118" s="280"/>
      <c r="C118" s="281"/>
      <c r="D118" s="281"/>
      <c r="E118" s="281"/>
      <c r="F118" s="281"/>
      <c r="G118" s="284"/>
      <c r="H118" s="285"/>
      <c r="I118" s="285"/>
      <c r="J118" s="285"/>
      <c r="K118" s="286"/>
      <c r="L118" s="286"/>
    </row>
    <row r="119" spans="1:12" ht="27.75" customHeight="1" hidden="1">
      <c r="A119" s="86" t="s">
        <v>231</v>
      </c>
      <c r="B119" s="280"/>
      <c r="C119" s="281"/>
      <c r="D119" s="281"/>
      <c r="E119" s="281"/>
      <c r="F119" s="281"/>
      <c r="G119" s="284"/>
      <c r="H119" s="285"/>
      <c r="I119" s="285"/>
      <c r="J119" s="285"/>
      <c r="K119" s="286"/>
      <c r="L119" s="286"/>
    </row>
    <row r="120" spans="1:12" ht="31.5" customHeight="1" hidden="1">
      <c r="A120" s="86" t="s">
        <v>232</v>
      </c>
      <c r="B120" s="280"/>
      <c r="C120" s="276"/>
      <c r="D120" s="276"/>
      <c r="E120" s="276"/>
      <c r="F120" s="276"/>
      <c r="G120" s="279">
        <f>SUM(G121:G124)</f>
        <v>0</v>
      </c>
      <c r="H120" s="285"/>
      <c r="I120" s="285"/>
      <c r="J120" s="285"/>
      <c r="K120" s="286"/>
      <c r="L120" s="286"/>
    </row>
    <row r="121" spans="1:12" ht="27" customHeight="1" hidden="1">
      <c r="A121" s="86" t="s">
        <v>231</v>
      </c>
      <c r="B121" s="280"/>
      <c r="C121" s="281"/>
      <c r="D121" s="281"/>
      <c r="E121" s="281"/>
      <c r="F121" s="281"/>
      <c r="G121" s="284"/>
      <c r="H121" s="285"/>
      <c r="I121" s="285"/>
      <c r="J121" s="285"/>
      <c r="K121" s="286"/>
      <c r="L121" s="286"/>
    </row>
    <row r="122" spans="1:12" ht="30.75" customHeight="1" hidden="1">
      <c r="A122" s="86" t="s">
        <v>232</v>
      </c>
      <c r="B122" s="280"/>
      <c r="C122" s="281"/>
      <c r="D122" s="281"/>
      <c r="E122" s="281"/>
      <c r="F122" s="281"/>
      <c r="G122" s="284"/>
      <c r="H122" s="285"/>
      <c r="I122" s="285"/>
      <c r="J122" s="285"/>
      <c r="K122" s="286"/>
      <c r="L122" s="286"/>
    </row>
    <row r="123" spans="1:12" ht="39.75" customHeight="1" hidden="1">
      <c r="A123" s="86" t="s">
        <v>231</v>
      </c>
      <c r="B123" s="280"/>
      <c r="C123" s="281"/>
      <c r="D123" s="281"/>
      <c r="E123" s="281"/>
      <c r="F123" s="281"/>
      <c r="G123" s="284"/>
      <c r="H123" s="285"/>
      <c r="I123" s="285"/>
      <c r="J123" s="285"/>
      <c r="K123" s="286"/>
      <c r="L123" s="286"/>
    </row>
    <row r="124" spans="1:12" ht="31.5" customHeight="1" hidden="1">
      <c r="A124" s="86" t="s">
        <v>232</v>
      </c>
      <c r="B124" s="280"/>
      <c r="C124" s="281"/>
      <c r="D124" s="281"/>
      <c r="E124" s="281"/>
      <c r="F124" s="281"/>
      <c r="G124" s="284"/>
      <c r="H124" s="285"/>
      <c r="I124" s="285"/>
      <c r="J124" s="285"/>
      <c r="K124" s="286"/>
      <c r="L124" s="286"/>
    </row>
    <row r="125" spans="1:12" ht="19.5" customHeight="1" hidden="1">
      <c r="A125" s="86" t="s">
        <v>231</v>
      </c>
      <c r="B125" s="280"/>
      <c r="C125" s="276"/>
      <c r="D125" s="276"/>
      <c r="E125" s="276"/>
      <c r="F125" s="276"/>
      <c r="G125" s="279">
        <f>SUM(G126:G127)</f>
        <v>0</v>
      </c>
      <c r="H125" s="285"/>
      <c r="I125" s="285"/>
      <c r="J125" s="285"/>
      <c r="K125" s="286"/>
      <c r="L125" s="286"/>
    </row>
    <row r="126" spans="1:12" ht="36.75" customHeight="1" hidden="1">
      <c r="A126" s="86" t="s">
        <v>232</v>
      </c>
      <c r="B126" s="280"/>
      <c r="C126" s="281"/>
      <c r="D126" s="281"/>
      <c r="E126" s="281"/>
      <c r="F126" s="281"/>
      <c r="G126" s="284"/>
      <c r="H126" s="285"/>
      <c r="I126" s="285"/>
      <c r="J126" s="285"/>
      <c r="K126" s="286"/>
      <c r="L126" s="286"/>
    </row>
    <row r="127" spans="1:12" ht="31.5" customHeight="1" hidden="1">
      <c r="A127" s="86" t="s">
        <v>231</v>
      </c>
      <c r="B127" s="280"/>
      <c r="C127" s="281"/>
      <c r="D127" s="281"/>
      <c r="E127" s="281"/>
      <c r="F127" s="281"/>
      <c r="G127" s="284"/>
      <c r="H127" s="285"/>
      <c r="I127" s="285"/>
      <c r="J127" s="285"/>
      <c r="K127" s="286"/>
      <c r="L127" s="286"/>
    </row>
    <row r="128" spans="1:12" ht="16.5" customHeight="1" hidden="1">
      <c r="A128" s="86" t="s">
        <v>232</v>
      </c>
      <c r="B128" s="280"/>
      <c r="C128" s="276"/>
      <c r="D128" s="276"/>
      <c r="E128" s="276"/>
      <c r="F128" s="276"/>
      <c r="G128" s="279">
        <f>SUM(G129:G131)</f>
        <v>0</v>
      </c>
      <c r="H128" s="285"/>
      <c r="I128" s="285"/>
      <c r="J128" s="285"/>
      <c r="K128" s="286"/>
      <c r="L128" s="286"/>
    </row>
    <row r="129" spans="1:12" ht="30" customHeight="1" hidden="1">
      <c r="A129" s="86" t="s">
        <v>231</v>
      </c>
      <c r="B129" s="280"/>
      <c r="C129" s="282"/>
      <c r="D129" s="281"/>
      <c r="E129" s="281"/>
      <c r="F129" s="281"/>
      <c r="G129" s="284"/>
      <c r="H129" s="285"/>
      <c r="I129" s="285"/>
      <c r="J129" s="285"/>
      <c r="K129" s="286"/>
      <c r="L129" s="286"/>
    </row>
    <row r="130" spans="1:12" ht="25.5" customHeight="1" hidden="1">
      <c r="A130" s="86" t="s">
        <v>232</v>
      </c>
      <c r="B130" s="280"/>
      <c r="C130" s="281"/>
      <c r="D130" s="281"/>
      <c r="E130" s="281"/>
      <c r="F130" s="281"/>
      <c r="G130" s="284"/>
      <c r="H130" s="285"/>
      <c r="I130" s="285"/>
      <c r="J130" s="285"/>
      <c r="K130" s="286"/>
      <c r="L130" s="286"/>
    </row>
    <row r="131" spans="1:12" ht="33" customHeight="1" hidden="1">
      <c r="A131" s="86" t="s">
        <v>231</v>
      </c>
      <c r="B131" s="280"/>
      <c r="C131" s="281"/>
      <c r="D131" s="281"/>
      <c r="E131" s="281"/>
      <c r="F131" s="281"/>
      <c r="G131" s="284"/>
      <c r="H131" s="285"/>
      <c r="I131" s="285"/>
      <c r="J131" s="285"/>
      <c r="K131" s="286"/>
      <c r="L131" s="286"/>
    </row>
    <row r="132" spans="1:12" ht="49.5" customHeight="1" hidden="1">
      <c r="A132" s="86" t="s">
        <v>232</v>
      </c>
      <c r="B132" s="280"/>
      <c r="C132" s="276"/>
      <c r="D132" s="276"/>
      <c r="E132" s="276"/>
      <c r="F132" s="276"/>
      <c r="G132" s="278">
        <f>SUM(G133+G137+G142+G145)</f>
        <v>0</v>
      </c>
      <c r="H132" s="285"/>
      <c r="I132" s="285"/>
      <c r="J132" s="285"/>
      <c r="K132" s="286"/>
      <c r="L132" s="286"/>
    </row>
    <row r="133" spans="1:12" ht="49.5" customHeight="1" hidden="1">
      <c r="A133" s="86" t="s">
        <v>231</v>
      </c>
      <c r="B133" s="280"/>
      <c r="C133" s="276"/>
      <c r="D133" s="276"/>
      <c r="E133" s="276"/>
      <c r="F133" s="276"/>
      <c r="G133" s="279">
        <f>SUM(G134)</f>
        <v>0</v>
      </c>
      <c r="H133" s="285"/>
      <c r="I133" s="285"/>
      <c r="J133" s="285"/>
      <c r="K133" s="286"/>
      <c r="L133" s="286"/>
    </row>
    <row r="134" spans="1:12" ht="49.5" customHeight="1" hidden="1">
      <c r="A134" s="86" t="s">
        <v>232</v>
      </c>
      <c r="B134" s="280"/>
      <c r="C134" s="276"/>
      <c r="D134" s="276"/>
      <c r="E134" s="276"/>
      <c r="F134" s="276"/>
      <c r="G134" s="279">
        <f>SUM(G135:G136)</f>
        <v>0</v>
      </c>
      <c r="H134" s="285"/>
      <c r="I134" s="285"/>
      <c r="J134" s="285"/>
      <c r="K134" s="286"/>
      <c r="L134" s="286"/>
    </row>
    <row r="135" spans="1:12" ht="22.5" customHeight="1" hidden="1">
      <c r="A135" s="86" t="s">
        <v>231</v>
      </c>
      <c r="B135" s="280"/>
      <c r="C135" s="281"/>
      <c r="D135" s="281"/>
      <c r="E135" s="281"/>
      <c r="F135" s="281"/>
      <c r="G135" s="284"/>
      <c r="H135" s="285"/>
      <c r="I135" s="285"/>
      <c r="J135" s="285"/>
      <c r="K135" s="286"/>
      <c r="L135" s="286"/>
    </row>
    <row r="136" spans="1:12" ht="30" customHeight="1" hidden="1">
      <c r="A136" s="86" t="s">
        <v>232</v>
      </c>
      <c r="B136" s="280"/>
      <c r="C136" s="281"/>
      <c r="D136" s="281"/>
      <c r="E136" s="281"/>
      <c r="F136" s="281"/>
      <c r="G136" s="284"/>
      <c r="H136" s="285"/>
      <c r="I136" s="285"/>
      <c r="J136" s="285"/>
      <c r="K136" s="286"/>
      <c r="L136" s="286"/>
    </row>
    <row r="137" spans="1:12" ht="24" customHeight="1" hidden="1">
      <c r="A137" s="86" t="s">
        <v>231</v>
      </c>
      <c r="B137" s="280"/>
      <c r="C137" s="276"/>
      <c r="D137" s="276"/>
      <c r="E137" s="276"/>
      <c r="F137" s="276"/>
      <c r="G137" s="279">
        <f>SUM(G138:G141)</f>
        <v>0</v>
      </c>
      <c r="H137" s="285"/>
      <c r="I137" s="285"/>
      <c r="J137" s="285"/>
      <c r="K137" s="286"/>
      <c r="L137" s="286"/>
    </row>
    <row r="138" spans="1:12" ht="16.5" customHeight="1" hidden="1">
      <c r="A138" s="86" t="s">
        <v>232</v>
      </c>
      <c r="B138" s="280"/>
      <c r="C138" s="281"/>
      <c r="D138" s="281"/>
      <c r="E138" s="281"/>
      <c r="F138" s="281"/>
      <c r="G138" s="284"/>
      <c r="H138" s="285"/>
      <c r="I138" s="285"/>
      <c r="J138" s="285"/>
      <c r="K138" s="286"/>
      <c r="L138" s="286"/>
    </row>
    <row r="139" spans="1:12" ht="33.75" customHeight="1" hidden="1">
      <c r="A139" s="86" t="s">
        <v>231</v>
      </c>
      <c r="B139" s="280"/>
      <c r="C139" s="281"/>
      <c r="D139" s="281"/>
      <c r="E139" s="281"/>
      <c r="F139" s="281"/>
      <c r="G139" s="284"/>
      <c r="H139" s="285"/>
      <c r="I139" s="285"/>
      <c r="J139" s="285"/>
      <c r="K139" s="286"/>
      <c r="L139" s="286"/>
    </row>
    <row r="140" spans="1:12" ht="39" customHeight="1" hidden="1">
      <c r="A140" s="86" t="s">
        <v>232</v>
      </c>
      <c r="B140" s="280"/>
      <c r="C140" s="281"/>
      <c r="D140" s="281"/>
      <c r="E140" s="281"/>
      <c r="F140" s="281"/>
      <c r="G140" s="284"/>
      <c r="H140" s="285"/>
      <c r="I140" s="285"/>
      <c r="J140" s="285"/>
      <c r="K140" s="286"/>
      <c r="L140" s="286"/>
    </row>
    <row r="141" spans="1:12" ht="35.25" customHeight="1" hidden="1">
      <c r="A141" s="86" t="s">
        <v>231</v>
      </c>
      <c r="B141" s="280"/>
      <c r="C141" s="281"/>
      <c r="D141" s="281"/>
      <c r="E141" s="281"/>
      <c r="F141" s="281"/>
      <c r="G141" s="284"/>
      <c r="H141" s="285"/>
      <c r="I141" s="285"/>
      <c r="J141" s="285"/>
      <c r="K141" s="286"/>
      <c r="L141" s="286"/>
    </row>
    <row r="142" spans="1:12" ht="21.75" customHeight="1" hidden="1">
      <c r="A142" s="86" t="s">
        <v>232</v>
      </c>
      <c r="B142" s="280"/>
      <c r="C142" s="276"/>
      <c r="D142" s="276"/>
      <c r="E142" s="276"/>
      <c r="F142" s="276"/>
      <c r="G142" s="279">
        <f>SUM(G143:G144)</f>
        <v>0</v>
      </c>
      <c r="H142" s="285"/>
      <c r="I142" s="285"/>
      <c r="J142" s="285"/>
      <c r="K142" s="286"/>
      <c r="L142" s="286"/>
    </row>
    <row r="143" spans="1:12" ht="38.25" customHeight="1" hidden="1">
      <c r="A143" s="86" t="s">
        <v>231</v>
      </c>
      <c r="B143" s="280"/>
      <c r="C143" s="281"/>
      <c r="D143" s="281"/>
      <c r="E143" s="281"/>
      <c r="F143" s="281"/>
      <c r="G143" s="284"/>
      <c r="H143" s="285"/>
      <c r="I143" s="285"/>
      <c r="J143" s="285"/>
      <c r="K143" s="286"/>
      <c r="L143" s="286"/>
    </row>
    <row r="144" spans="1:12" ht="36" customHeight="1" hidden="1">
      <c r="A144" s="86" t="s">
        <v>232</v>
      </c>
      <c r="B144" s="280"/>
      <c r="C144" s="281"/>
      <c r="D144" s="281"/>
      <c r="E144" s="281"/>
      <c r="F144" s="281"/>
      <c r="G144" s="284"/>
      <c r="H144" s="285"/>
      <c r="I144" s="285"/>
      <c r="J144" s="285"/>
      <c r="K144" s="286"/>
      <c r="L144" s="286"/>
    </row>
    <row r="145" spans="1:12" ht="27" customHeight="1" hidden="1">
      <c r="A145" s="86" t="s">
        <v>231</v>
      </c>
      <c r="B145" s="280"/>
      <c r="C145" s="276"/>
      <c r="D145" s="276"/>
      <c r="E145" s="276"/>
      <c r="F145" s="276"/>
      <c r="G145" s="279">
        <f>SUM(G146:G148)</f>
        <v>0</v>
      </c>
      <c r="H145" s="285"/>
      <c r="I145" s="285"/>
      <c r="J145" s="285"/>
      <c r="K145" s="286"/>
      <c r="L145" s="286"/>
    </row>
    <row r="146" spans="1:12" ht="29.25" customHeight="1" hidden="1">
      <c r="A146" s="86" t="s">
        <v>232</v>
      </c>
      <c r="B146" s="280"/>
      <c r="C146" s="282"/>
      <c r="D146" s="281"/>
      <c r="E146" s="281"/>
      <c r="F146" s="281"/>
      <c r="G146" s="284"/>
      <c r="H146" s="285"/>
      <c r="I146" s="285"/>
      <c r="J146" s="285"/>
      <c r="K146" s="286"/>
      <c r="L146" s="286"/>
    </row>
    <row r="147" spans="1:12" ht="21.75" customHeight="1" hidden="1">
      <c r="A147" s="86" t="s">
        <v>231</v>
      </c>
      <c r="B147" s="280"/>
      <c r="C147" s="281"/>
      <c r="D147" s="281"/>
      <c r="E147" s="281"/>
      <c r="F147" s="281"/>
      <c r="G147" s="284"/>
      <c r="H147" s="285"/>
      <c r="I147" s="285"/>
      <c r="J147" s="285"/>
      <c r="K147" s="286"/>
      <c r="L147" s="286"/>
    </row>
    <row r="148" spans="1:12" ht="0.75" customHeight="1" hidden="1">
      <c r="A148" s="86" t="s">
        <v>232</v>
      </c>
      <c r="B148" s="280"/>
      <c r="C148" s="281"/>
      <c r="D148" s="281"/>
      <c r="E148" s="281"/>
      <c r="F148" s="281"/>
      <c r="G148" s="284"/>
      <c r="H148" s="285"/>
      <c r="I148" s="285"/>
      <c r="J148" s="285"/>
      <c r="K148" s="286"/>
      <c r="L148" s="286"/>
    </row>
    <row r="149" spans="1:12" ht="6" customHeight="1" hidden="1">
      <c r="A149" s="86" t="s">
        <v>231</v>
      </c>
      <c r="B149" s="280"/>
      <c r="C149" s="281"/>
      <c r="D149" s="281"/>
      <c r="E149" s="281"/>
      <c r="F149" s="281"/>
      <c r="G149" s="284"/>
      <c r="H149" s="285"/>
      <c r="I149" s="285"/>
      <c r="J149" s="285"/>
      <c r="K149" s="286"/>
      <c r="L149" s="286"/>
    </row>
    <row r="150" spans="1:12" ht="18.75" customHeight="1">
      <c r="A150" s="86" t="s">
        <v>232</v>
      </c>
      <c r="B150" s="280" t="s">
        <v>190</v>
      </c>
      <c r="C150" s="281" t="s">
        <v>72</v>
      </c>
      <c r="D150" s="281" t="s">
        <v>91</v>
      </c>
      <c r="E150" s="281" t="s">
        <v>235</v>
      </c>
      <c r="F150" s="281"/>
      <c r="G150" s="284">
        <f aca="true" t="shared" si="13" ref="G150:L150">G151</f>
        <v>68.45</v>
      </c>
      <c r="H150" s="284">
        <f t="shared" si="13"/>
        <v>0</v>
      </c>
      <c r="I150" s="284">
        <f t="shared" si="13"/>
        <v>0</v>
      </c>
      <c r="J150" s="284">
        <f t="shared" si="13"/>
        <v>0</v>
      </c>
      <c r="K150" s="284">
        <f t="shared" si="13"/>
        <v>68.65</v>
      </c>
      <c r="L150" s="284">
        <f t="shared" si="13"/>
        <v>68.65</v>
      </c>
    </row>
    <row r="151" spans="1:12" ht="34.5" customHeight="1">
      <c r="A151" s="30" t="s">
        <v>206</v>
      </c>
      <c r="B151" s="280" t="s">
        <v>190</v>
      </c>
      <c r="C151" s="281" t="s">
        <v>72</v>
      </c>
      <c r="D151" s="281" t="s">
        <v>91</v>
      </c>
      <c r="E151" s="281" t="s">
        <v>236</v>
      </c>
      <c r="F151" s="281"/>
      <c r="G151" s="284">
        <f aca="true" t="shared" si="14" ref="G151:L151">G152+G153</f>
        <v>68.45</v>
      </c>
      <c r="H151" s="284">
        <f t="shared" si="14"/>
        <v>0</v>
      </c>
      <c r="I151" s="284">
        <f t="shared" si="14"/>
        <v>0</v>
      </c>
      <c r="J151" s="284">
        <f t="shared" si="14"/>
        <v>0</v>
      </c>
      <c r="K151" s="284">
        <f t="shared" si="14"/>
        <v>68.65</v>
      </c>
      <c r="L151" s="284">
        <f t="shared" si="14"/>
        <v>68.65</v>
      </c>
    </row>
    <row r="152" spans="1:12" ht="45">
      <c r="A152" s="31" t="s">
        <v>14</v>
      </c>
      <c r="B152" s="280" t="s">
        <v>190</v>
      </c>
      <c r="C152" s="281" t="s">
        <v>72</v>
      </c>
      <c r="D152" s="281" t="s">
        <v>91</v>
      </c>
      <c r="E152" s="281" t="s">
        <v>236</v>
      </c>
      <c r="F152" s="281" t="s">
        <v>15</v>
      </c>
      <c r="G152" s="284">
        <v>68.45</v>
      </c>
      <c r="H152" s="284">
        <f>SUM(H153+H157+H162+H165)</f>
        <v>0</v>
      </c>
      <c r="I152" s="284">
        <f>SUM(I153+I157+I162+I165)</f>
        <v>0</v>
      </c>
      <c r="J152" s="284">
        <f>SUM(J153+J157+J162+J165)</f>
        <v>0</v>
      </c>
      <c r="K152" s="284">
        <v>68.65</v>
      </c>
      <c r="L152" s="284">
        <v>68.65</v>
      </c>
    </row>
    <row r="153" spans="1:12" ht="27" customHeight="1" hidden="1">
      <c r="A153" s="41" t="s">
        <v>224</v>
      </c>
      <c r="B153" s="280" t="s">
        <v>190</v>
      </c>
      <c r="C153" s="281" t="s">
        <v>72</v>
      </c>
      <c r="D153" s="281" t="s">
        <v>91</v>
      </c>
      <c r="E153" s="281" t="s">
        <v>236</v>
      </c>
      <c r="F153" s="281" t="s">
        <v>160</v>
      </c>
      <c r="G153" s="284"/>
      <c r="H153" s="284">
        <f>SUM(H154)</f>
        <v>0</v>
      </c>
      <c r="I153" s="284">
        <f>SUM(I154)</f>
        <v>0</v>
      </c>
      <c r="J153" s="284">
        <f>SUM(J154)</f>
        <v>0</v>
      </c>
      <c r="K153" s="284"/>
      <c r="L153" s="284"/>
    </row>
    <row r="154" spans="1:12" ht="43.5" hidden="1">
      <c r="A154" s="56" t="s">
        <v>11</v>
      </c>
      <c r="B154" s="275" t="s">
        <v>190</v>
      </c>
      <c r="C154" s="277" t="s">
        <v>72</v>
      </c>
      <c r="D154" s="277" t="s">
        <v>84</v>
      </c>
      <c r="E154" s="277"/>
      <c r="F154" s="277"/>
      <c r="G154" s="284">
        <f>G155</f>
        <v>0</v>
      </c>
      <c r="H154" s="284">
        <f aca="true" t="shared" si="15" ref="H154:L157">H155</f>
        <v>0</v>
      </c>
      <c r="I154" s="284">
        <f t="shared" si="15"/>
        <v>0</v>
      </c>
      <c r="J154" s="284">
        <f t="shared" si="15"/>
        <v>0</v>
      </c>
      <c r="K154" s="284">
        <f t="shared" si="15"/>
        <v>0</v>
      </c>
      <c r="L154" s="284">
        <f t="shared" si="15"/>
        <v>0</v>
      </c>
    </row>
    <row r="155" spans="1:12" ht="45" hidden="1">
      <c r="A155" s="86" t="s">
        <v>231</v>
      </c>
      <c r="B155" s="280" t="s">
        <v>190</v>
      </c>
      <c r="C155" s="282" t="s">
        <v>72</v>
      </c>
      <c r="D155" s="282" t="s">
        <v>84</v>
      </c>
      <c r="E155" s="281" t="s">
        <v>234</v>
      </c>
      <c r="F155" s="282"/>
      <c r="G155" s="284">
        <f>G156</f>
        <v>0</v>
      </c>
      <c r="H155" s="284">
        <f t="shared" si="15"/>
        <v>0</v>
      </c>
      <c r="I155" s="284">
        <f t="shared" si="15"/>
        <v>0</v>
      </c>
      <c r="J155" s="284">
        <f t="shared" si="15"/>
        <v>0</v>
      </c>
      <c r="K155" s="284">
        <f t="shared" si="15"/>
        <v>0</v>
      </c>
      <c r="L155" s="284">
        <f t="shared" si="15"/>
        <v>0</v>
      </c>
    </row>
    <row r="156" spans="1:12" ht="45" hidden="1">
      <c r="A156" s="86" t="s">
        <v>232</v>
      </c>
      <c r="B156" s="280" t="s">
        <v>190</v>
      </c>
      <c r="C156" s="282" t="s">
        <v>72</v>
      </c>
      <c r="D156" s="282" t="s">
        <v>84</v>
      </c>
      <c r="E156" s="281" t="s">
        <v>235</v>
      </c>
      <c r="F156" s="282"/>
      <c r="G156" s="284">
        <f>G157</f>
        <v>0</v>
      </c>
      <c r="H156" s="284">
        <f t="shared" si="15"/>
        <v>0</v>
      </c>
      <c r="I156" s="284">
        <f t="shared" si="15"/>
        <v>0</v>
      </c>
      <c r="J156" s="284">
        <f t="shared" si="15"/>
        <v>0</v>
      </c>
      <c r="K156" s="284">
        <f t="shared" si="15"/>
        <v>0</v>
      </c>
      <c r="L156" s="284">
        <f t="shared" si="15"/>
        <v>0</v>
      </c>
    </row>
    <row r="157" spans="1:12" ht="45" hidden="1">
      <c r="A157" s="31" t="s">
        <v>238</v>
      </c>
      <c r="B157" s="280" t="s">
        <v>190</v>
      </c>
      <c r="C157" s="281" t="s">
        <v>72</v>
      </c>
      <c r="D157" s="281" t="s">
        <v>84</v>
      </c>
      <c r="E157" s="281" t="s">
        <v>237</v>
      </c>
      <c r="F157" s="281"/>
      <c r="G157" s="284">
        <f>G158</f>
        <v>0</v>
      </c>
      <c r="H157" s="284">
        <f t="shared" si="15"/>
        <v>0</v>
      </c>
      <c r="I157" s="284">
        <f t="shared" si="15"/>
        <v>0</v>
      </c>
      <c r="J157" s="284">
        <f t="shared" si="15"/>
        <v>0</v>
      </c>
      <c r="K157" s="284">
        <f t="shared" si="15"/>
        <v>0</v>
      </c>
      <c r="L157" s="284">
        <f t="shared" si="15"/>
        <v>0</v>
      </c>
    </row>
    <row r="158" spans="1:12" ht="45" hidden="1">
      <c r="A158" s="41" t="s">
        <v>224</v>
      </c>
      <c r="B158" s="280" t="s">
        <v>190</v>
      </c>
      <c r="C158" s="281" t="s">
        <v>72</v>
      </c>
      <c r="D158" s="281" t="s">
        <v>84</v>
      </c>
      <c r="E158" s="281" t="s">
        <v>237</v>
      </c>
      <c r="F158" s="281" t="s">
        <v>160</v>
      </c>
      <c r="G158" s="284"/>
      <c r="H158" s="284">
        <f>H159+H160+H161</f>
        <v>0</v>
      </c>
      <c r="I158" s="284">
        <f>I159+I160+I161</f>
        <v>0</v>
      </c>
      <c r="J158" s="284">
        <f>J159+J160+J161</f>
        <v>0</v>
      </c>
      <c r="K158" s="284"/>
      <c r="L158" s="284"/>
    </row>
    <row r="159" spans="1:12" ht="19.5" customHeight="1">
      <c r="A159" s="55" t="s">
        <v>94</v>
      </c>
      <c r="B159" s="275" t="s">
        <v>190</v>
      </c>
      <c r="C159" s="276" t="s">
        <v>91</v>
      </c>
      <c r="D159" s="276"/>
      <c r="E159" s="276"/>
      <c r="F159" s="276"/>
      <c r="G159" s="279">
        <f aca="true" t="shared" si="16" ref="G159:L159">G160+G165</f>
        <v>10</v>
      </c>
      <c r="H159" s="279">
        <f t="shared" si="16"/>
        <v>0</v>
      </c>
      <c r="I159" s="279">
        <f t="shared" si="16"/>
        <v>0</v>
      </c>
      <c r="J159" s="279">
        <f t="shared" si="16"/>
        <v>0</v>
      </c>
      <c r="K159" s="279">
        <f t="shared" si="16"/>
        <v>10</v>
      </c>
      <c r="L159" s="279">
        <f t="shared" si="16"/>
        <v>10</v>
      </c>
    </row>
    <row r="160" spans="1:12" ht="27" customHeight="1">
      <c r="A160" s="55" t="s">
        <v>20</v>
      </c>
      <c r="B160" s="275" t="s">
        <v>190</v>
      </c>
      <c r="C160" s="276" t="s">
        <v>91</v>
      </c>
      <c r="D160" s="276" t="s">
        <v>150</v>
      </c>
      <c r="E160" s="276"/>
      <c r="F160" s="276"/>
      <c r="G160" s="284">
        <f>G161</f>
        <v>4</v>
      </c>
      <c r="H160" s="284">
        <f aca="true" t="shared" si="17" ref="H160:L163">H161</f>
        <v>0</v>
      </c>
      <c r="I160" s="284">
        <f t="shared" si="17"/>
        <v>0</v>
      </c>
      <c r="J160" s="284">
        <f t="shared" si="17"/>
        <v>0</v>
      </c>
      <c r="K160" s="284">
        <f t="shared" si="17"/>
        <v>4</v>
      </c>
      <c r="L160" s="284">
        <f t="shared" si="17"/>
        <v>4</v>
      </c>
    </row>
    <row r="161" spans="1:12" ht="21.75" customHeight="1">
      <c r="A161" s="86" t="s">
        <v>231</v>
      </c>
      <c r="B161" s="280" t="s">
        <v>190</v>
      </c>
      <c r="C161" s="281" t="s">
        <v>91</v>
      </c>
      <c r="D161" s="281" t="s">
        <v>150</v>
      </c>
      <c r="E161" s="281" t="s">
        <v>234</v>
      </c>
      <c r="F161" s="281"/>
      <c r="G161" s="284">
        <f>G162</f>
        <v>4</v>
      </c>
      <c r="H161" s="284">
        <f t="shared" si="17"/>
        <v>0</v>
      </c>
      <c r="I161" s="284">
        <f t="shared" si="17"/>
        <v>0</v>
      </c>
      <c r="J161" s="284">
        <f t="shared" si="17"/>
        <v>0</v>
      </c>
      <c r="K161" s="284">
        <f t="shared" si="17"/>
        <v>4</v>
      </c>
      <c r="L161" s="284">
        <f t="shared" si="17"/>
        <v>4</v>
      </c>
    </row>
    <row r="162" spans="1:12" ht="16.5" customHeight="1">
      <c r="A162" s="86" t="s">
        <v>232</v>
      </c>
      <c r="B162" s="280" t="s">
        <v>190</v>
      </c>
      <c r="C162" s="281" t="s">
        <v>91</v>
      </c>
      <c r="D162" s="281" t="s">
        <v>150</v>
      </c>
      <c r="E162" s="281" t="s">
        <v>235</v>
      </c>
      <c r="F162" s="281"/>
      <c r="G162" s="279">
        <f>G163</f>
        <v>4</v>
      </c>
      <c r="H162" s="279">
        <f t="shared" si="17"/>
        <v>0</v>
      </c>
      <c r="I162" s="279">
        <f t="shared" si="17"/>
        <v>0</v>
      </c>
      <c r="J162" s="279">
        <f t="shared" si="17"/>
        <v>0</v>
      </c>
      <c r="K162" s="279">
        <f t="shared" si="17"/>
        <v>4</v>
      </c>
      <c r="L162" s="279">
        <f t="shared" si="17"/>
        <v>4</v>
      </c>
    </row>
    <row r="163" spans="1:12" ht="31.5" customHeight="1">
      <c r="A163" s="35" t="s">
        <v>625</v>
      </c>
      <c r="B163" s="280" t="s">
        <v>190</v>
      </c>
      <c r="C163" s="281" t="s">
        <v>91</v>
      </c>
      <c r="D163" s="281" t="s">
        <v>150</v>
      </c>
      <c r="E163" s="281" t="s">
        <v>240</v>
      </c>
      <c r="F163" s="281"/>
      <c r="G163" s="284">
        <f>G164</f>
        <v>4</v>
      </c>
      <c r="H163" s="284">
        <f t="shared" si="17"/>
        <v>0</v>
      </c>
      <c r="I163" s="284">
        <f t="shared" si="17"/>
        <v>0</v>
      </c>
      <c r="J163" s="284">
        <f t="shared" si="17"/>
        <v>0</v>
      </c>
      <c r="K163" s="284">
        <f t="shared" si="17"/>
        <v>4</v>
      </c>
      <c r="L163" s="284">
        <f t="shared" si="17"/>
        <v>4</v>
      </c>
    </row>
    <row r="164" spans="1:12" ht="28.5" customHeight="1">
      <c r="A164" s="41" t="s">
        <v>224</v>
      </c>
      <c r="B164" s="280" t="s">
        <v>190</v>
      </c>
      <c r="C164" s="281" t="s">
        <v>91</v>
      </c>
      <c r="D164" s="281" t="s">
        <v>150</v>
      </c>
      <c r="E164" s="281" t="s">
        <v>240</v>
      </c>
      <c r="F164" s="281" t="s">
        <v>160</v>
      </c>
      <c r="G164" s="284">
        <v>4</v>
      </c>
      <c r="H164" s="285"/>
      <c r="I164" s="285"/>
      <c r="J164" s="285"/>
      <c r="K164" s="286">
        <v>4</v>
      </c>
      <c r="L164" s="286">
        <v>4</v>
      </c>
    </row>
    <row r="165" spans="1:12" s="5" customFormat="1" ht="27" customHeight="1">
      <c r="A165" s="53" t="s">
        <v>100</v>
      </c>
      <c r="B165" s="275" t="s">
        <v>190</v>
      </c>
      <c r="C165" s="276" t="s">
        <v>91</v>
      </c>
      <c r="D165" s="276" t="s">
        <v>3</v>
      </c>
      <c r="E165" s="276"/>
      <c r="F165" s="276"/>
      <c r="G165" s="279">
        <f aca="true" t="shared" si="18" ref="G165:L165">SUM(G166)</f>
        <v>6</v>
      </c>
      <c r="H165" s="279">
        <f t="shared" si="18"/>
        <v>0</v>
      </c>
      <c r="I165" s="279">
        <f t="shared" si="18"/>
        <v>0</v>
      </c>
      <c r="J165" s="279">
        <f t="shared" si="18"/>
        <v>0</v>
      </c>
      <c r="K165" s="279">
        <f t="shared" si="18"/>
        <v>6</v>
      </c>
      <c r="L165" s="279">
        <f t="shared" si="18"/>
        <v>6</v>
      </c>
    </row>
    <row r="166" spans="1:12" ht="24.75" customHeight="1">
      <c r="A166" s="86" t="s">
        <v>627</v>
      </c>
      <c r="B166" s="280" t="s">
        <v>190</v>
      </c>
      <c r="C166" s="281" t="s">
        <v>91</v>
      </c>
      <c r="D166" s="281" t="s">
        <v>3</v>
      </c>
      <c r="E166" s="281" t="s">
        <v>629</v>
      </c>
      <c r="F166" s="281"/>
      <c r="G166" s="284">
        <f>SUM(G167)</f>
        <v>6</v>
      </c>
      <c r="H166" s="284">
        <f aca="true" t="shared" si="19" ref="H166:L167">SUM(H167)</f>
        <v>0</v>
      </c>
      <c r="I166" s="284">
        <f t="shared" si="19"/>
        <v>0</v>
      </c>
      <c r="J166" s="284">
        <f t="shared" si="19"/>
        <v>0</v>
      </c>
      <c r="K166" s="284">
        <f t="shared" si="19"/>
        <v>6</v>
      </c>
      <c r="L166" s="284">
        <f t="shared" si="19"/>
        <v>6</v>
      </c>
    </row>
    <row r="167" spans="1:12" ht="50.25" customHeight="1">
      <c r="A167" s="86" t="s">
        <v>628</v>
      </c>
      <c r="B167" s="280" t="s">
        <v>190</v>
      </c>
      <c r="C167" s="281" t="s">
        <v>91</v>
      </c>
      <c r="D167" s="281" t="s">
        <v>3</v>
      </c>
      <c r="E167" s="281" t="s">
        <v>630</v>
      </c>
      <c r="F167" s="281"/>
      <c r="G167" s="284">
        <f>SUM(G168)</f>
        <v>6</v>
      </c>
      <c r="H167" s="284">
        <f t="shared" si="19"/>
        <v>0</v>
      </c>
      <c r="I167" s="284">
        <f t="shared" si="19"/>
        <v>0</v>
      </c>
      <c r="J167" s="284">
        <f t="shared" si="19"/>
        <v>0</v>
      </c>
      <c r="K167" s="284">
        <f t="shared" si="19"/>
        <v>6</v>
      </c>
      <c r="L167" s="284">
        <f t="shared" si="19"/>
        <v>6</v>
      </c>
    </row>
    <row r="168" spans="1:12" ht="27" customHeight="1">
      <c r="A168" s="35" t="s">
        <v>241</v>
      </c>
      <c r="B168" s="280" t="s">
        <v>190</v>
      </c>
      <c r="C168" s="281" t="s">
        <v>91</v>
      </c>
      <c r="D168" s="281" t="s">
        <v>3</v>
      </c>
      <c r="E168" s="281" t="s">
        <v>631</v>
      </c>
      <c r="F168" s="281"/>
      <c r="G168" s="284">
        <f aca="true" t="shared" si="20" ref="G168:L168">G169</f>
        <v>6</v>
      </c>
      <c r="H168" s="284">
        <f t="shared" si="20"/>
        <v>0</v>
      </c>
      <c r="I168" s="284">
        <f t="shared" si="20"/>
        <v>0</v>
      </c>
      <c r="J168" s="284">
        <f t="shared" si="20"/>
        <v>0</v>
      </c>
      <c r="K168" s="284">
        <f t="shared" si="20"/>
        <v>6</v>
      </c>
      <c r="L168" s="284">
        <f t="shared" si="20"/>
        <v>6</v>
      </c>
    </row>
    <row r="169" spans="1:12" ht="33.75" customHeight="1">
      <c r="A169" s="41" t="s">
        <v>224</v>
      </c>
      <c r="B169" s="280" t="s">
        <v>190</v>
      </c>
      <c r="C169" s="281" t="s">
        <v>91</v>
      </c>
      <c r="D169" s="281" t="s">
        <v>3</v>
      </c>
      <c r="E169" s="281" t="s">
        <v>631</v>
      </c>
      <c r="F169" s="281" t="s">
        <v>160</v>
      </c>
      <c r="G169" s="284">
        <v>6</v>
      </c>
      <c r="H169" s="285"/>
      <c r="I169" s="285"/>
      <c r="J169" s="285"/>
      <c r="K169" s="284">
        <v>6</v>
      </c>
      <c r="L169" s="284">
        <v>6</v>
      </c>
    </row>
    <row r="170" spans="1:12" ht="15" customHeight="1">
      <c r="A170" s="105" t="s">
        <v>66</v>
      </c>
      <c r="B170" s="275" t="s">
        <v>190</v>
      </c>
      <c r="C170" s="276" t="s">
        <v>84</v>
      </c>
      <c r="D170" s="276"/>
      <c r="E170" s="276"/>
      <c r="F170" s="276"/>
      <c r="G170" s="279">
        <f aca="true" t="shared" si="21" ref="G170:L170">G172+G179</f>
        <v>435</v>
      </c>
      <c r="H170" s="279">
        <f t="shared" si="21"/>
        <v>0</v>
      </c>
      <c r="I170" s="279">
        <f t="shared" si="21"/>
        <v>0</v>
      </c>
      <c r="J170" s="279">
        <f t="shared" si="21"/>
        <v>0</v>
      </c>
      <c r="K170" s="279">
        <f t="shared" si="21"/>
        <v>510</v>
      </c>
      <c r="L170" s="279">
        <f t="shared" si="21"/>
        <v>587</v>
      </c>
    </row>
    <row r="171" spans="1:12" ht="17.25" customHeight="1">
      <c r="A171" s="31" t="s">
        <v>90</v>
      </c>
      <c r="B171" s="280" t="s">
        <v>190</v>
      </c>
      <c r="C171" s="281" t="s">
        <v>84</v>
      </c>
      <c r="D171" s="281" t="s">
        <v>150</v>
      </c>
      <c r="E171" s="281"/>
      <c r="F171" s="281"/>
      <c r="G171" s="284">
        <f>G172</f>
        <v>415</v>
      </c>
      <c r="H171" s="284">
        <f>SUM(H180:H180)</f>
        <v>0</v>
      </c>
      <c r="I171" s="284">
        <f>SUM(I180:I180)</f>
        <v>0</v>
      </c>
      <c r="J171" s="284">
        <f>SUM(J180:J180)</f>
        <v>0</v>
      </c>
      <c r="K171" s="284">
        <f>SUM(K180:K180)</f>
        <v>5</v>
      </c>
      <c r="L171" s="284">
        <f>SUM(L180:L180)</f>
        <v>5</v>
      </c>
    </row>
    <row r="172" spans="1:12" ht="56.25" customHeight="1">
      <c r="A172" s="31" t="s">
        <v>325</v>
      </c>
      <c r="B172" s="280" t="s">
        <v>190</v>
      </c>
      <c r="C172" s="281" t="s">
        <v>84</v>
      </c>
      <c r="D172" s="281" t="s">
        <v>150</v>
      </c>
      <c r="E172" s="281" t="s">
        <v>242</v>
      </c>
      <c r="F172" s="281"/>
      <c r="G172" s="284">
        <f aca="true" t="shared" si="22" ref="G172:L172">G173+G176</f>
        <v>415</v>
      </c>
      <c r="H172" s="284">
        <f t="shared" si="22"/>
        <v>0</v>
      </c>
      <c r="I172" s="284">
        <f t="shared" si="22"/>
        <v>0</v>
      </c>
      <c r="J172" s="284">
        <f t="shared" si="22"/>
        <v>0</v>
      </c>
      <c r="K172" s="284">
        <f t="shared" si="22"/>
        <v>490</v>
      </c>
      <c r="L172" s="284">
        <f t="shared" si="22"/>
        <v>567</v>
      </c>
    </row>
    <row r="173" spans="1:12" ht="92.25" customHeight="1">
      <c r="A173" s="31" t="s">
        <v>340</v>
      </c>
      <c r="B173" s="280" t="s">
        <v>190</v>
      </c>
      <c r="C173" s="281" t="s">
        <v>84</v>
      </c>
      <c r="D173" s="281" t="s">
        <v>150</v>
      </c>
      <c r="E173" s="281" t="s">
        <v>243</v>
      </c>
      <c r="F173" s="281"/>
      <c r="G173" s="284">
        <f>G174</f>
        <v>50</v>
      </c>
      <c r="H173" s="284">
        <f aca="true" t="shared" si="23" ref="H173:L174">H174</f>
        <v>0</v>
      </c>
      <c r="I173" s="284">
        <f t="shared" si="23"/>
        <v>0</v>
      </c>
      <c r="J173" s="284">
        <f t="shared" si="23"/>
        <v>0</v>
      </c>
      <c r="K173" s="284">
        <f t="shared" si="23"/>
        <v>50</v>
      </c>
      <c r="L173" s="284">
        <f t="shared" si="23"/>
        <v>50</v>
      </c>
    </row>
    <row r="174" spans="1:12" ht="28.5" customHeight="1">
      <c r="A174" s="31" t="s">
        <v>245</v>
      </c>
      <c r="B174" s="280" t="s">
        <v>190</v>
      </c>
      <c r="C174" s="281" t="s">
        <v>84</v>
      </c>
      <c r="D174" s="281" t="s">
        <v>150</v>
      </c>
      <c r="E174" s="281" t="s">
        <v>244</v>
      </c>
      <c r="F174" s="281"/>
      <c r="G174" s="284">
        <f>G175</f>
        <v>50</v>
      </c>
      <c r="H174" s="284">
        <f t="shared" si="23"/>
        <v>0</v>
      </c>
      <c r="I174" s="284">
        <f t="shared" si="23"/>
        <v>0</v>
      </c>
      <c r="J174" s="284">
        <f t="shared" si="23"/>
        <v>0</v>
      </c>
      <c r="K174" s="284">
        <f t="shared" si="23"/>
        <v>50</v>
      </c>
      <c r="L174" s="284">
        <f t="shared" si="23"/>
        <v>50</v>
      </c>
    </row>
    <row r="175" spans="1:12" ht="27" customHeight="1">
      <c r="A175" s="41" t="s">
        <v>224</v>
      </c>
      <c r="B175" s="280" t="s">
        <v>190</v>
      </c>
      <c r="C175" s="281" t="s">
        <v>84</v>
      </c>
      <c r="D175" s="281" t="s">
        <v>150</v>
      </c>
      <c r="E175" s="281" t="s">
        <v>244</v>
      </c>
      <c r="F175" s="281" t="s">
        <v>160</v>
      </c>
      <c r="G175" s="284">
        <v>50</v>
      </c>
      <c r="H175" s="304"/>
      <c r="I175" s="304"/>
      <c r="J175" s="304"/>
      <c r="K175" s="284">
        <v>50</v>
      </c>
      <c r="L175" s="284">
        <v>50</v>
      </c>
    </row>
    <row r="176" spans="1:12" ht="77.25" customHeight="1">
      <c r="A176" s="31" t="s">
        <v>632</v>
      </c>
      <c r="B176" s="280" t="s">
        <v>190</v>
      </c>
      <c r="C176" s="281" t="s">
        <v>84</v>
      </c>
      <c r="D176" s="281" t="s">
        <v>150</v>
      </c>
      <c r="E176" s="281" t="s">
        <v>250</v>
      </c>
      <c r="F176" s="281"/>
      <c r="G176" s="284">
        <f>G177</f>
        <v>365</v>
      </c>
      <c r="H176" s="284">
        <f aca="true" t="shared" si="24" ref="H176:L177">H177</f>
        <v>0</v>
      </c>
      <c r="I176" s="284">
        <f t="shared" si="24"/>
        <v>0</v>
      </c>
      <c r="J176" s="284">
        <f t="shared" si="24"/>
        <v>0</v>
      </c>
      <c r="K176" s="284">
        <f t="shared" si="24"/>
        <v>440</v>
      </c>
      <c r="L176" s="284">
        <f t="shared" si="24"/>
        <v>517</v>
      </c>
    </row>
    <row r="177" spans="1:12" ht="28.5" customHeight="1">
      <c r="A177" s="90" t="s">
        <v>342</v>
      </c>
      <c r="B177" s="280" t="s">
        <v>190</v>
      </c>
      <c r="C177" s="281" t="s">
        <v>84</v>
      </c>
      <c r="D177" s="281" t="s">
        <v>150</v>
      </c>
      <c r="E177" s="281" t="s">
        <v>248</v>
      </c>
      <c r="F177" s="281"/>
      <c r="G177" s="284">
        <f>G178</f>
        <v>365</v>
      </c>
      <c r="H177" s="284">
        <f t="shared" si="24"/>
        <v>0</v>
      </c>
      <c r="I177" s="284">
        <f t="shared" si="24"/>
        <v>0</v>
      </c>
      <c r="J177" s="284">
        <f t="shared" si="24"/>
        <v>0</v>
      </c>
      <c r="K177" s="284">
        <f t="shared" si="24"/>
        <v>440</v>
      </c>
      <c r="L177" s="284">
        <f t="shared" si="24"/>
        <v>517</v>
      </c>
    </row>
    <row r="178" spans="1:12" ht="27.75" customHeight="1">
      <c r="A178" s="89" t="s">
        <v>246</v>
      </c>
      <c r="B178" s="280" t="s">
        <v>190</v>
      </c>
      <c r="C178" s="281" t="s">
        <v>84</v>
      </c>
      <c r="D178" s="281" t="s">
        <v>150</v>
      </c>
      <c r="E178" s="281" t="s">
        <v>248</v>
      </c>
      <c r="F178" s="281" t="s">
        <v>22</v>
      </c>
      <c r="G178" s="284">
        <v>365</v>
      </c>
      <c r="H178" s="304"/>
      <c r="I178" s="304"/>
      <c r="J178" s="304"/>
      <c r="K178" s="284">
        <v>440</v>
      </c>
      <c r="L178" s="284">
        <v>517</v>
      </c>
    </row>
    <row r="179" spans="1:12" ht="17.25" customHeight="1">
      <c r="A179" s="31" t="s">
        <v>247</v>
      </c>
      <c r="B179" s="280" t="s">
        <v>190</v>
      </c>
      <c r="C179" s="281" t="s">
        <v>84</v>
      </c>
      <c r="D179" s="281" t="s">
        <v>180</v>
      </c>
      <c r="E179" s="281"/>
      <c r="F179" s="281"/>
      <c r="G179" s="284">
        <f aca="true" t="shared" si="25" ref="G179:L179">G180+G183</f>
        <v>20</v>
      </c>
      <c r="H179" s="284">
        <f t="shared" si="25"/>
        <v>0</v>
      </c>
      <c r="I179" s="284">
        <f t="shared" si="25"/>
        <v>0</v>
      </c>
      <c r="J179" s="284">
        <f t="shared" si="25"/>
        <v>0</v>
      </c>
      <c r="K179" s="284">
        <f t="shared" si="25"/>
        <v>20</v>
      </c>
      <c r="L179" s="284">
        <f t="shared" si="25"/>
        <v>20</v>
      </c>
    </row>
    <row r="180" spans="1:12" ht="27" customHeight="1">
      <c r="A180" s="34" t="s">
        <v>252</v>
      </c>
      <c r="B180" s="280" t="s">
        <v>190</v>
      </c>
      <c r="C180" s="282" t="s">
        <v>84</v>
      </c>
      <c r="D180" s="282" t="s">
        <v>180</v>
      </c>
      <c r="E180" s="282" t="s">
        <v>633</v>
      </c>
      <c r="F180" s="281"/>
      <c r="G180" s="284">
        <f>G181</f>
        <v>5</v>
      </c>
      <c r="H180" s="284">
        <f aca="true" t="shared" si="26" ref="H180:L181">H181</f>
        <v>0</v>
      </c>
      <c r="I180" s="284">
        <f t="shared" si="26"/>
        <v>0</v>
      </c>
      <c r="J180" s="284">
        <f t="shared" si="26"/>
        <v>0</v>
      </c>
      <c r="K180" s="284">
        <f t="shared" si="26"/>
        <v>5</v>
      </c>
      <c r="L180" s="284">
        <f t="shared" si="26"/>
        <v>5</v>
      </c>
    </row>
    <row r="181" spans="1:12" ht="25.5" customHeight="1">
      <c r="A181" s="34" t="s">
        <v>254</v>
      </c>
      <c r="B181" s="280" t="s">
        <v>190</v>
      </c>
      <c r="C181" s="282" t="s">
        <v>84</v>
      </c>
      <c r="D181" s="282" t="s">
        <v>180</v>
      </c>
      <c r="E181" s="282" t="s">
        <v>253</v>
      </c>
      <c r="F181" s="281"/>
      <c r="G181" s="305">
        <f>G182</f>
        <v>5</v>
      </c>
      <c r="H181" s="305">
        <f t="shared" si="26"/>
        <v>0</v>
      </c>
      <c r="I181" s="305">
        <f t="shared" si="26"/>
        <v>0</v>
      </c>
      <c r="J181" s="305">
        <f t="shared" si="26"/>
        <v>0</v>
      </c>
      <c r="K181" s="305">
        <f t="shared" si="26"/>
        <v>5</v>
      </c>
      <c r="L181" s="305">
        <f t="shared" si="26"/>
        <v>5</v>
      </c>
    </row>
    <row r="182" spans="1:12" ht="27" customHeight="1">
      <c r="A182" s="41" t="s">
        <v>224</v>
      </c>
      <c r="B182" s="280" t="s">
        <v>190</v>
      </c>
      <c r="C182" s="282" t="s">
        <v>84</v>
      </c>
      <c r="D182" s="282" t="s">
        <v>180</v>
      </c>
      <c r="E182" s="282" t="s">
        <v>253</v>
      </c>
      <c r="F182" s="281" t="s">
        <v>160</v>
      </c>
      <c r="G182" s="305">
        <v>5</v>
      </c>
      <c r="H182" s="285"/>
      <c r="I182" s="285"/>
      <c r="J182" s="285"/>
      <c r="K182" s="286">
        <v>5</v>
      </c>
      <c r="L182" s="286">
        <v>5</v>
      </c>
    </row>
    <row r="183" spans="1:12" ht="40.5" customHeight="1">
      <c r="A183" s="41" t="s">
        <v>326</v>
      </c>
      <c r="B183" s="280" t="s">
        <v>190</v>
      </c>
      <c r="C183" s="282" t="s">
        <v>84</v>
      </c>
      <c r="D183" s="282" t="s">
        <v>180</v>
      </c>
      <c r="E183" s="282" t="s">
        <v>255</v>
      </c>
      <c r="F183" s="281"/>
      <c r="G183" s="305">
        <f>G184</f>
        <v>15</v>
      </c>
      <c r="H183" s="305">
        <f aca="true" t="shared" si="27" ref="H183:L184">H184</f>
        <v>0</v>
      </c>
      <c r="I183" s="305">
        <f t="shared" si="27"/>
        <v>0</v>
      </c>
      <c r="J183" s="305">
        <f t="shared" si="27"/>
        <v>0</v>
      </c>
      <c r="K183" s="305">
        <f t="shared" si="27"/>
        <v>15</v>
      </c>
      <c r="L183" s="305">
        <f t="shared" si="27"/>
        <v>15</v>
      </c>
    </row>
    <row r="184" spans="1:12" ht="15" customHeight="1">
      <c r="A184" s="41" t="s">
        <v>257</v>
      </c>
      <c r="B184" s="280" t="s">
        <v>190</v>
      </c>
      <c r="C184" s="282" t="s">
        <v>84</v>
      </c>
      <c r="D184" s="282" t="s">
        <v>180</v>
      </c>
      <c r="E184" s="282" t="s">
        <v>256</v>
      </c>
      <c r="F184" s="281"/>
      <c r="G184" s="305">
        <f>G185</f>
        <v>15</v>
      </c>
      <c r="H184" s="305">
        <f t="shared" si="27"/>
        <v>0</v>
      </c>
      <c r="I184" s="305">
        <f t="shared" si="27"/>
        <v>0</v>
      </c>
      <c r="J184" s="305">
        <f t="shared" si="27"/>
        <v>0</v>
      </c>
      <c r="K184" s="305">
        <f t="shared" si="27"/>
        <v>15</v>
      </c>
      <c r="L184" s="305">
        <f t="shared" si="27"/>
        <v>15</v>
      </c>
    </row>
    <row r="185" spans="1:12" ht="29.25" customHeight="1">
      <c r="A185" s="41" t="s">
        <v>224</v>
      </c>
      <c r="B185" s="280" t="s">
        <v>190</v>
      </c>
      <c r="C185" s="282" t="s">
        <v>84</v>
      </c>
      <c r="D185" s="282" t="s">
        <v>180</v>
      </c>
      <c r="E185" s="282" t="s">
        <v>256</v>
      </c>
      <c r="F185" s="281" t="s">
        <v>160</v>
      </c>
      <c r="G185" s="305">
        <v>15</v>
      </c>
      <c r="H185" s="285"/>
      <c r="I185" s="285"/>
      <c r="J185" s="285"/>
      <c r="K185" s="286">
        <v>15</v>
      </c>
      <c r="L185" s="286">
        <v>15</v>
      </c>
    </row>
    <row r="186" spans="1:12" s="5" customFormat="1" ht="15.75" customHeight="1">
      <c r="A186" s="93" t="s">
        <v>35</v>
      </c>
      <c r="B186" s="275" t="s">
        <v>190</v>
      </c>
      <c r="C186" s="277" t="s">
        <v>142</v>
      </c>
      <c r="D186" s="277" t="s">
        <v>175</v>
      </c>
      <c r="E186" s="277"/>
      <c r="F186" s="276"/>
      <c r="G186" s="306">
        <f aca="true" t="shared" si="28" ref="G186:L186">G187+G198</f>
        <v>750</v>
      </c>
      <c r="H186" s="306" t="e">
        <f t="shared" si="28"/>
        <v>#REF!</v>
      </c>
      <c r="I186" s="306" t="e">
        <f t="shared" si="28"/>
        <v>#REF!</v>
      </c>
      <c r="J186" s="306" t="e">
        <f t="shared" si="28"/>
        <v>#REF!</v>
      </c>
      <c r="K186" s="306">
        <f t="shared" si="28"/>
        <v>358.9</v>
      </c>
      <c r="L186" s="306">
        <f t="shared" si="28"/>
        <v>298</v>
      </c>
    </row>
    <row r="187" spans="1:12" ht="45" hidden="1">
      <c r="A187" s="41" t="s">
        <v>137</v>
      </c>
      <c r="B187" s="280" t="s">
        <v>190</v>
      </c>
      <c r="C187" s="282" t="s">
        <v>142</v>
      </c>
      <c r="D187" s="282" t="s">
        <v>72</v>
      </c>
      <c r="E187" s="282"/>
      <c r="F187" s="281"/>
      <c r="G187" s="305">
        <f>G188+G195</f>
        <v>0</v>
      </c>
      <c r="H187" s="305">
        <f>H188</f>
        <v>0</v>
      </c>
      <c r="I187" s="305">
        <f>I188</f>
        <v>0</v>
      </c>
      <c r="J187" s="305">
        <f>J188</f>
        <v>0</v>
      </c>
      <c r="K187" s="305">
        <f>K188</f>
        <v>0</v>
      </c>
      <c r="L187" s="305">
        <f>L188</f>
        <v>0</v>
      </c>
    </row>
    <row r="188" spans="1:12" ht="45" hidden="1">
      <c r="A188" s="41" t="s">
        <v>258</v>
      </c>
      <c r="B188" s="280" t="s">
        <v>190</v>
      </c>
      <c r="C188" s="282" t="s">
        <v>142</v>
      </c>
      <c r="D188" s="282" t="s">
        <v>72</v>
      </c>
      <c r="E188" s="282" t="s">
        <v>259</v>
      </c>
      <c r="F188" s="281"/>
      <c r="G188" s="305">
        <f aca="true" t="shared" si="29" ref="G188:L188">G189+G192</f>
        <v>0</v>
      </c>
      <c r="H188" s="305">
        <f t="shared" si="29"/>
        <v>0</v>
      </c>
      <c r="I188" s="305">
        <f t="shared" si="29"/>
        <v>0</v>
      </c>
      <c r="J188" s="305">
        <f t="shared" si="29"/>
        <v>0</v>
      </c>
      <c r="K188" s="305">
        <f t="shared" si="29"/>
        <v>0</v>
      </c>
      <c r="L188" s="305">
        <f t="shared" si="29"/>
        <v>0</v>
      </c>
    </row>
    <row r="189" spans="1:12" ht="45" hidden="1">
      <c r="A189" s="41" t="s">
        <v>301</v>
      </c>
      <c r="B189" s="280" t="s">
        <v>190</v>
      </c>
      <c r="C189" s="282" t="s">
        <v>142</v>
      </c>
      <c r="D189" s="282" t="s">
        <v>72</v>
      </c>
      <c r="E189" s="282" t="s">
        <v>260</v>
      </c>
      <c r="F189" s="281"/>
      <c r="G189" s="305">
        <f>G190</f>
        <v>0</v>
      </c>
      <c r="H189" s="305">
        <f aca="true" t="shared" si="30" ref="H189:L190">H190</f>
        <v>0</v>
      </c>
      <c r="I189" s="305">
        <f t="shared" si="30"/>
        <v>0</v>
      </c>
      <c r="J189" s="305">
        <f t="shared" si="30"/>
        <v>0</v>
      </c>
      <c r="K189" s="305">
        <f t="shared" si="30"/>
        <v>0</v>
      </c>
      <c r="L189" s="305">
        <f t="shared" si="30"/>
        <v>0</v>
      </c>
    </row>
    <row r="190" spans="1:12" ht="45" hidden="1">
      <c r="A190" s="41" t="s">
        <v>262</v>
      </c>
      <c r="B190" s="280" t="s">
        <v>190</v>
      </c>
      <c r="C190" s="282" t="s">
        <v>142</v>
      </c>
      <c r="D190" s="282" t="s">
        <v>72</v>
      </c>
      <c r="E190" s="282" t="s">
        <v>261</v>
      </c>
      <c r="F190" s="281"/>
      <c r="G190" s="305">
        <f>G191</f>
        <v>0</v>
      </c>
      <c r="H190" s="305">
        <f t="shared" si="30"/>
        <v>0</v>
      </c>
      <c r="I190" s="305">
        <f t="shared" si="30"/>
        <v>0</v>
      </c>
      <c r="J190" s="305">
        <f t="shared" si="30"/>
        <v>0</v>
      </c>
      <c r="K190" s="305">
        <f t="shared" si="30"/>
        <v>0</v>
      </c>
      <c r="L190" s="305">
        <f t="shared" si="30"/>
        <v>0</v>
      </c>
    </row>
    <row r="191" spans="1:12" ht="45" hidden="1">
      <c r="A191" s="91" t="s">
        <v>246</v>
      </c>
      <c r="B191" s="280" t="s">
        <v>190</v>
      </c>
      <c r="C191" s="282" t="s">
        <v>142</v>
      </c>
      <c r="D191" s="282" t="s">
        <v>72</v>
      </c>
      <c r="E191" s="282" t="s">
        <v>261</v>
      </c>
      <c r="F191" s="281" t="s">
        <v>22</v>
      </c>
      <c r="G191" s="305"/>
      <c r="H191" s="285"/>
      <c r="I191" s="285"/>
      <c r="J191" s="285"/>
      <c r="K191" s="286"/>
      <c r="L191" s="286"/>
    </row>
    <row r="192" spans="1:12" ht="45" hidden="1">
      <c r="A192" s="41" t="s">
        <v>302</v>
      </c>
      <c r="B192" s="280" t="s">
        <v>190</v>
      </c>
      <c r="C192" s="282" t="s">
        <v>142</v>
      </c>
      <c r="D192" s="282" t="s">
        <v>72</v>
      </c>
      <c r="E192" s="282" t="s">
        <v>263</v>
      </c>
      <c r="F192" s="281"/>
      <c r="G192" s="305">
        <f>G193</f>
        <v>0</v>
      </c>
      <c r="H192" s="305">
        <f aca="true" t="shared" si="31" ref="H192:L193">H193</f>
        <v>0</v>
      </c>
      <c r="I192" s="305">
        <f t="shared" si="31"/>
        <v>0</v>
      </c>
      <c r="J192" s="305">
        <f t="shared" si="31"/>
        <v>0</v>
      </c>
      <c r="K192" s="305">
        <f t="shared" si="31"/>
        <v>0</v>
      </c>
      <c r="L192" s="305">
        <f t="shared" si="31"/>
        <v>0</v>
      </c>
    </row>
    <row r="193" spans="1:12" ht="45" hidden="1">
      <c r="A193" s="41" t="s">
        <v>262</v>
      </c>
      <c r="B193" s="280" t="s">
        <v>190</v>
      </c>
      <c r="C193" s="282" t="s">
        <v>142</v>
      </c>
      <c r="D193" s="282" t="s">
        <v>72</v>
      </c>
      <c r="E193" s="282" t="s">
        <v>264</v>
      </c>
      <c r="F193" s="281"/>
      <c r="G193" s="305">
        <f>G194</f>
        <v>0</v>
      </c>
      <c r="H193" s="305">
        <f t="shared" si="31"/>
        <v>0</v>
      </c>
      <c r="I193" s="305">
        <f t="shared" si="31"/>
        <v>0</v>
      </c>
      <c r="J193" s="305">
        <f t="shared" si="31"/>
        <v>0</v>
      </c>
      <c r="K193" s="305">
        <f t="shared" si="31"/>
        <v>0</v>
      </c>
      <c r="L193" s="305">
        <f t="shared" si="31"/>
        <v>0</v>
      </c>
    </row>
    <row r="194" spans="1:12" ht="45" hidden="1">
      <c r="A194" s="91" t="s">
        <v>246</v>
      </c>
      <c r="B194" s="280" t="s">
        <v>190</v>
      </c>
      <c r="C194" s="282" t="s">
        <v>142</v>
      </c>
      <c r="D194" s="282" t="s">
        <v>72</v>
      </c>
      <c r="E194" s="282" t="s">
        <v>264</v>
      </c>
      <c r="F194" s="281" t="s">
        <v>22</v>
      </c>
      <c r="G194" s="305"/>
      <c r="H194" s="285"/>
      <c r="I194" s="285"/>
      <c r="J194" s="285"/>
      <c r="K194" s="286"/>
      <c r="L194" s="286"/>
    </row>
    <row r="195" spans="1:12" ht="45" hidden="1">
      <c r="A195" s="92" t="s">
        <v>265</v>
      </c>
      <c r="B195" s="280" t="s">
        <v>190</v>
      </c>
      <c r="C195" s="282" t="s">
        <v>142</v>
      </c>
      <c r="D195" s="282" t="s">
        <v>72</v>
      </c>
      <c r="E195" s="282" t="s">
        <v>266</v>
      </c>
      <c r="F195" s="281"/>
      <c r="G195" s="305">
        <f>G196</f>
        <v>0</v>
      </c>
      <c r="H195" s="305">
        <f aca="true" t="shared" si="32" ref="H195:L196">H196</f>
        <v>0</v>
      </c>
      <c r="I195" s="305">
        <f t="shared" si="32"/>
        <v>0</v>
      </c>
      <c r="J195" s="305">
        <f t="shared" si="32"/>
        <v>0</v>
      </c>
      <c r="K195" s="305">
        <f t="shared" si="32"/>
        <v>0</v>
      </c>
      <c r="L195" s="305">
        <f t="shared" si="32"/>
        <v>0</v>
      </c>
    </row>
    <row r="196" spans="1:12" ht="45" hidden="1">
      <c r="A196" s="92" t="s">
        <v>268</v>
      </c>
      <c r="B196" s="280" t="s">
        <v>190</v>
      </c>
      <c r="C196" s="282" t="s">
        <v>142</v>
      </c>
      <c r="D196" s="282" t="s">
        <v>72</v>
      </c>
      <c r="E196" s="282" t="s">
        <v>267</v>
      </c>
      <c r="F196" s="281"/>
      <c r="G196" s="305">
        <f>G197</f>
        <v>0</v>
      </c>
      <c r="H196" s="305">
        <f t="shared" si="32"/>
        <v>0</v>
      </c>
      <c r="I196" s="305">
        <f t="shared" si="32"/>
        <v>0</v>
      </c>
      <c r="J196" s="305">
        <f t="shared" si="32"/>
        <v>0</v>
      </c>
      <c r="K196" s="305">
        <f t="shared" si="32"/>
        <v>0</v>
      </c>
      <c r="L196" s="305">
        <f t="shared" si="32"/>
        <v>0</v>
      </c>
    </row>
    <row r="197" spans="1:12" ht="45" hidden="1">
      <c r="A197" s="41" t="s">
        <v>224</v>
      </c>
      <c r="B197" s="280" t="s">
        <v>190</v>
      </c>
      <c r="C197" s="282" t="s">
        <v>142</v>
      </c>
      <c r="D197" s="282" t="s">
        <v>72</v>
      </c>
      <c r="E197" s="282" t="s">
        <v>267</v>
      </c>
      <c r="F197" s="281" t="s">
        <v>160</v>
      </c>
      <c r="G197" s="305"/>
      <c r="H197" s="285"/>
      <c r="I197" s="285"/>
      <c r="J197" s="285"/>
      <c r="K197" s="286"/>
      <c r="L197" s="286"/>
    </row>
    <row r="198" spans="1:12" s="5" customFormat="1" ht="16.5" customHeight="1">
      <c r="A198" s="55" t="s">
        <v>165</v>
      </c>
      <c r="B198" s="275" t="s">
        <v>190</v>
      </c>
      <c r="C198" s="276" t="s">
        <v>142</v>
      </c>
      <c r="D198" s="276" t="s">
        <v>91</v>
      </c>
      <c r="E198" s="276"/>
      <c r="F198" s="276"/>
      <c r="G198" s="278">
        <f aca="true" t="shared" si="33" ref="G198:L198">G199</f>
        <v>750</v>
      </c>
      <c r="H198" s="278" t="e">
        <f t="shared" si="33"/>
        <v>#REF!</v>
      </c>
      <c r="I198" s="278" t="e">
        <f t="shared" si="33"/>
        <v>#REF!</v>
      </c>
      <c r="J198" s="278" t="e">
        <f t="shared" si="33"/>
        <v>#REF!</v>
      </c>
      <c r="K198" s="278">
        <f t="shared" si="33"/>
        <v>358.9</v>
      </c>
      <c r="L198" s="278">
        <f t="shared" si="33"/>
        <v>298</v>
      </c>
    </row>
    <row r="199" spans="1:12" ht="36.75" customHeight="1">
      <c r="A199" s="31" t="s">
        <v>327</v>
      </c>
      <c r="B199" s="280" t="s">
        <v>190</v>
      </c>
      <c r="C199" s="281" t="s">
        <v>142</v>
      </c>
      <c r="D199" s="281" t="s">
        <v>91</v>
      </c>
      <c r="E199" s="281" t="s">
        <v>227</v>
      </c>
      <c r="F199" s="281"/>
      <c r="G199" s="283">
        <f>G200+G203+G206+G209+G212</f>
        <v>750</v>
      </c>
      <c r="H199" s="283" t="e">
        <f>H200+H203+H206+H209</f>
        <v>#REF!</v>
      </c>
      <c r="I199" s="283" t="e">
        <f>I200+I203+I206+I209</f>
        <v>#REF!</v>
      </c>
      <c r="J199" s="283" t="e">
        <f>J200+J203+J206+J209</f>
        <v>#REF!</v>
      </c>
      <c r="K199" s="283">
        <f>K200+K203+K206+K209</f>
        <v>358.9</v>
      </c>
      <c r="L199" s="283">
        <f>L200+L203+L206+L209</f>
        <v>298</v>
      </c>
    </row>
    <row r="200" spans="1:12" ht="37.5" customHeight="1">
      <c r="A200" s="31" t="s">
        <v>303</v>
      </c>
      <c r="B200" s="280" t="s">
        <v>190</v>
      </c>
      <c r="C200" s="281" t="s">
        <v>142</v>
      </c>
      <c r="D200" s="281" t="s">
        <v>91</v>
      </c>
      <c r="E200" s="281" t="s">
        <v>269</v>
      </c>
      <c r="F200" s="281"/>
      <c r="G200" s="283">
        <f>G201</f>
        <v>290</v>
      </c>
      <c r="H200" s="283">
        <f aca="true" t="shared" si="34" ref="H200:L201">H201</f>
        <v>0</v>
      </c>
      <c r="I200" s="283">
        <f t="shared" si="34"/>
        <v>0</v>
      </c>
      <c r="J200" s="283">
        <f t="shared" si="34"/>
        <v>0</v>
      </c>
      <c r="K200" s="283">
        <f t="shared" si="34"/>
        <v>148.9</v>
      </c>
      <c r="L200" s="283">
        <f t="shared" si="34"/>
        <v>88</v>
      </c>
    </row>
    <row r="201" spans="1:12" ht="18" customHeight="1">
      <c r="A201" s="33" t="s">
        <v>271</v>
      </c>
      <c r="B201" s="280" t="s">
        <v>190</v>
      </c>
      <c r="C201" s="281" t="s">
        <v>142</v>
      </c>
      <c r="D201" s="281" t="s">
        <v>91</v>
      </c>
      <c r="E201" s="281" t="s">
        <v>270</v>
      </c>
      <c r="F201" s="281"/>
      <c r="G201" s="283">
        <f>G202</f>
        <v>290</v>
      </c>
      <c r="H201" s="283">
        <f t="shared" si="34"/>
        <v>0</v>
      </c>
      <c r="I201" s="283">
        <f t="shared" si="34"/>
        <v>0</v>
      </c>
      <c r="J201" s="283">
        <f t="shared" si="34"/>
        <v>0</v>
      </c>
      <c r="K201" s="283">
        <f t="shared" si="34"/>
        <v>148.9</v>
      </c>
      <c r="L201" s="283">
        <f t="shared" si="34"/>
        <v>88</v>
      </c>
    </row>
    <row r="202" spans="1:12" ht="18.75" customHeight="1">
      <c r="A202" s="41" t="s">
        <v>224</v>
      </c>
      <c r="B202" s="280" t="s">
        <v>190</v>
      </c>
      <c r="C202" s="281" t="s">
        <v>142</v>
      </c>
      <c r="D202" s="281" t="s">
        <v>91</v>
      </c>
      <c r="E202" s="281" t="s">
        <v>270</v>
      </c>
      <c r="F202" s="281" t="s">
        <v>160</v>
      </c>
      <c r="G202" s="283">
        <v>290</v>
      </c>
      <c r="H202" s="285"/>
      <c r="I202" s="285"/>
      <c r="J202" s="285"/>
      <c r="K202" s="286">
        <v>148.9</v>
      </c>
      <c r="L202" s="286">
        <v>88</v>
      </c>
    </row>
    <row r="203" spans="1:12" ht="41.25" customHeight="1">
      <c r="A203" s="31" t="s">
        <v>328</v>
      </c>
      <c r="B203" s="280" t="s">
        <v>190</v>
      </c>
      <c r="C203" s="281" t="s">
        <v>142</v>
      </c>
      <c r="D203" s="281" t="s">
        <v>91</v>
      </c>
      <c r="E203" s="281" t="s">
        <v>272</v>
      </c>
      <c r="F203" s="281"/>
      <c r="G203" s="283">
        <f>G204</f>
        <v>10</v>
      </c>
      <c r="H203" s="283">
        <f aca="true" t="shared" si="35" ref="H203:L204">H204</f>
        <v>0</v>
      </c>
      <c r="I203" s="283">
        <f t="shared" si="35"/>
        <v>0</v>
      </c>
      <c r="J203" s="283">
        <f t="shared" si="35"/>
        <v>0</v>
      </c>
      <c r="K203" s="283">
        <f t="shared" si="35"/>
        <v>10</v>
      </c>
      <c r="L203" s="283">
        <f t="shared" si="35"/>
        <v>10</v>
      </c>
    </row>
    <row r="204" spans="1:12" ht="20.25" customHeight="1">
      <c r="A204" s="33" t="s">
        <v>339</v>
      </c>
      <c r="B204" s="280" t="s">
        <v>190</v>
      </c>
      <c r="C204" s="281" t="s">
        <v>142</v>
      </c>
      <c r="D204" s="281" t="s">
        <v>91</v>
      </c>
      <c r="E204" s="281" t="s">
        <v>273</v>
      </c>
      <c r="F204" s="281"/>
      <c r="G204" s="283">
        <f>G205</f>
        <v>10</v>
      </c>
      <c r="H204" s="283">
        <f t="shared" si="35"/>
        <v>0</v>
      </c>
      <c r="I204" s="283">
        <f t="shared" si="35"/>
        <v>0</v>
      </c>
      <c r="J204" s="283">
        <f t="shared" si="35"/>
        <v>0</v>
      </c>
      <c r="K204" s="283">
        <f t="shared" si="35"/>
        <v>10</v>
      </c>
      <c r="L204" s="283">
        <f t="shared" si="35"/>
        <v>10</v>
      </c>
    </row>
    <row r="205" spans="1:12" ht="16.5" customHeight="1">
      <c r="A205" s="41" t="s">
        <v>224</v>
      </c>
      <c r="B205" s="280" t="s">
        <v>190</v>
      </c>
      <c r="C205" s="281" t="s">
        <v>142</v>
      </c>
      <c r="D205" s="281" t="s">
        <v>91</v>
      </c>
      <c r="E205" s="281" t="s">
        <v>273</v>
      </c>
      <c r="F205" s="281" t="s">
        <v>160</v>
      </c>
      <c r="G205" s="284">
        <v>10</v>
      </c>
      <c r="H205" s="284">
        <f>SUM(H207)</f>
        <v>0</v>
      </c>
      <c r="I205" s="284">
        <f>SUM(I207)</f>
        <v>0</v>
      </c>
      <c r="J205" s="284">
        <f>SUM(J207)</f>
        <v>0</v>
      </c>
      <c r="K205" s="284">
        <v>10</v>
      </c>
      <c r="L205" s="284">
        <v>10</v>
      </c>
    </row>
    <row r="206" spans="1:12" ht="51">
      <c r="A206" s="31" t="s">
        <v>329</v>
      </c>
      <c r="B206" s="280" t="s">
        <v>190</v>
      </c>
      <c r="C206" s="281" t="s">
        <v>142</v>
      </c>
      <c r="D206" s="281" t="s">
        <v>91</v>
      </c>
      <c r="E206" s="281" t="s">
        <v>274</v>
      </c>
      <c r="F206" s="281"/>
      <c r="G206" s="284">
        <f aca="true" t="shared" si="36" ref="G206:L207">G207</f>
        <v>10</v>
      </c>
      <c r="H206" s="284">
        <f t="shared" si="36"/>
        <v>0</v>
      </c>
      <c r="I206" s="284">
        <f t="shared" si="36"/>
        <v>0</v>
      </c>
      <c r="J206" s="284">
        <f t="shared" si="36"/>
        <v>0</v>
      </c>
      <c r="K206" s="284">
        <f t="shared" si="36"/>
        <v>10</v>
      </c>
      <c r="L206" s="284">
        <f t="shared" si="36"/>
        <v>10</v>
      </c>
    </row>
    <row r="207" spans="1:13" ht="18" customHeight="1">
      <c r="A207" s="33" t="s">
        <v>339</v>
      </c>
      <c r="B207" s="280" t="s">
        <v>190</v>
      </c>
      <c r="C207" s="281" t="s">
        <v>142</v>
      </c>
      <c r="D207" s="281" t="s">
        <v>91</v>
      </c>
      <c r="E207" s="281" t="s">
        <v>275</v>
      </c>
      <c r="F207" s="281"/>
      <c r="G207" s="284">
        <f t="shared" si="36"/>
        <v>10</v>
      </c>
      <c r="H207" s="284">
        <f t="shared" si="36"/>
        <v>0</v>
      </c>
      <c r="I207" s="284">
        <f t="shared" si="36"/>
        <v>0</v>
      </c>
      <c r="J207" s="284">
        <f t="shared" si="36"/>
        <v>0</v>
      </c>
      <c r="K207" s="284">
        <f t="shared" si="36"/>
        <v>10</v>
      </c>
      <c r="L207" s="284">
        <f t="shared" si="36"/>
        <v>10</v>
      </c>
      <c r="M207" s="63"/>
    </row>
    <row r="208" spans="1:12" ht="29.25" customHeight="1">
      <c r="A208" s="41" t="s">
        <v>224</v>
      </c>
      <c r="B208" s="280" t="s">
        <v>190</v>
      </c>
      <c r="C208" s="281" t="s">
        <v>142</v>
      </c>
      <c r="D208" s="281" t="s">
        <v>91</v>
      </c>
      <c r="E208" s="281" t="s">
        <v>275</v>
      </c>
      <c r="F208" s="281" t="s">
        <v>160</v>
      </c>
      <c r="G208" s="284">
        <v>10</v>
      </c>
      <c r="H208" s="285"/>
      <c r="I208" s="285"/>
      <c r="J208" s="285"/>
      <c r="K208" s="286">
        <v>10</v>
      </c>
      <c r="L208" s="286">
        <v>10</v>
      </c>
    </row>
    <row r="209" spans="1:12" ht="45.75" customHeight="1">
      <c r="A209" s="31" t="s">
        <v>330</v>
      </c>
      <c r="B209" s="280" t="s">
        <v>190</v>
      </c>
      <c r="C209" s="281" t="s">
        <v>142</v>
      </c>
      <c r="D209" s="281" t="s">
        <v>91</v>
      </c>
      <c r="E209" s="281" t="s">
        <v>276</v>
      </c>
      <c r="F209" s="281"/>
      <c r="G209" s="284">
        <f aca="true" t="shared" si="37" ref="G209:L209">G210</f>
        <v>240</v>
      </c>
      <c r="H209" s="284" t="e">
        <f t="shared" si="37"/>
        <v>#REF!</v>
      </c>
      <c r="I209" s="284" t="e">
        <f t="shared" si="37"/>
        <v>#REF!</v>
      </c>
      <c r="J209" s="284" t="e">
        <f t="shared" si="37"/>
        <v>#REF!</v>
      </c>
      <c r="K209" s="284">
        <f t="shared" si="37"/>
        <v>190</v>
      </c>
      <c r="L209" s="284">
        <f t="shared" si="37"/>
        <v>190</v>
      </c>
    </row>
    <row r="210" spans="1:12" ht="17.25" customHeight="1">
      <c r="A210" s="33" t="s">
        <v>339</v>
      </c>
      <c r="B210" s="280" t="s">
        <v>190</v>
      </c>
      <c r="C210" s="281" t="s">
        <v>142</v>
      </c>
      <c r="D210" s="281" t="s">
        <v>91</v>
      </c>
      <c r="E210" s="281" t="s">
        <v>277</v>
      </c>
      <c r="F210" s="281"/>
      <c r="G210" s="284">
        <f>G211</f>
        <v>240</v>
      </c>
      <c r="H210" s="284" t="e">
        <f>#REF!</f>
        <v>#REF!</v>
      </c>
      <c r="I210" s="284" t="e">
        <f>#REF!</f>
        <v>#REF!</v>
      </c>
      <c r="J210" s="284" t="e">
        <f>#REF!</f>
        <v>#REF!</v>
      </c>
      <c r="K210" s="284">
        <f>K211</f>
        <v>190</v>
      </c>
      <c r="L210" s="284">
        <f>L211</f>
        <v>190</v>
      </c>
    </row>
    <row r="211" spans="1:12" ht="35.25" customHeight="1">
      <c r="A211" s="41" t="s">
        <v>224</v>
      </c>
      <c r="B211" s="280" t="s">
        <v>190</v>
      </c>
      <c r="C211" s="281" t="s">
        <v>142</v>
      </c>
      <c r="D211" s="281" t="s">
        <v>91</v>
      </c>
      <c r="E211" s="281" t="s">
        <v>277</v>
      </c>
      <c r="F211" s="281" t="s">
        <v>160</v>
      </c>
      <c r="G211" s="284">
        <v>240</v>
      </c>
      <c r="H211" s="285"/>
      <c r="I211" s="285"/>
      <c r="J211" s="285"/>
      <c r="K211" s="286">
        <v>190</v>
      </c>
      <c r="L211" s="286">
        <v>190</v>
      </c>
    </row>
    <row r="212" spans="1:12" ht="15" customHeight="1">
      <c r="A212" s="31" t="s">
        <v>126</v>
      </c>
      <c r="B212" s="280"/>
      <c r="C212" s="281" t="s">
        <v>142</v>
      </c>
      <c r="D212" s="281" t="s">
        <v>91</v>
      </c>
      <c r="E212" s="281" t="s">
        <v>277</v>
      </c>
      <c r="F212" s="281" t="s">
        <v>127</v>
      </c>
      <c r="G212" s="284">
        <v>200</v>
      </c>
      <c r="H212" s="285"/>
      <c r="I212" s="285"/>
      <c r="J212" s="285"/>
      <c r="K212" s="286"/>
      <c r="L212" s="286"/>
    </row>
    <row r="213" spans="1:12" ht="15.75" customHeight="1">
      <c r="A213" s="31" t="s">
        <v>278</v>
      </c>
      <c r="B213" s="280" t="s">
        <v>190</v>
      </c>
      <c r="C213" s="281" t="s">
        <v>119</v>
      </c>
      <c r="D213" s="281"/>
      <c r="E213" s="281"/>
      <c r="F213" s="281"/>
      <c r="G213" s="284">
        <f aca="true" t="shared" si="38" ref="G213:L213">G214</f>
        <v>7</v>
      </c>
      <c r="H213" s="284">
        <f t="shared" si="38"/>
        <v>0</v>
      </c>
      <c r="I213" s="284">
        <f t="shared" si="38"/>
        <v>0</v>
      </c>
      <c r="J213" s="284">
        <f t="shared" si="38"/>
        <v>0</v>
      </c>
      <c r="K213" s="284">
        <f t="shared" si="38"/>
        <v>7</v>
      </c>
      <c r="L213" s="284">
        <f t="shared" si="38"/>
        <v>7</v>
      </c>
    </row>
    <row r="214" spans="1:12" s="5" customFormat="1" ht="17.25" customHeight="1">
      <c r="A214" s="61" t="s">
        <v>0</v>
      </c>
      <c r="B214" s="275" t="s">
        <v>190</v>
      </c>
      <c r="C214" s="276" t="s">
        <v>119</v>
      </c>
      <c r="D214" s="276" t="s">
        <v>119</v>
      </c>
      <c r="E214" s="276"/>
      <c r="F214" s="276"/>
      <c r="G214" s="279">
        <f aca="true" t="shared" si="39" ref="G214:L214">G232</f>
        <v>7</v>
      </c>
      <c r="H214" s="279">
        <f t="shared" si="39"/>
        <v>0</v>
      </c>
      <c r="I214" s="279">
        <f t="shared" si="39"/>
        <v>0</v>
      </c>
      <c r="J214" s="279">
        <f t="shared" si="39"/>
        <v>0</v>
      </c>
      <c r="K214" s="279">
        <f t="shared" si="39"/>
        <v>7</v>
      </c>
      <c r="L214" s="279">
        <f t="shared" si="39"/>
        <v>7</v>
      </c>
    </row>
    <row r="215" spans="1:12" ht="3" customHeight="1" hidden="1">
      <c r="A215" s="36" t="s">
        <v>195</v>
      </c>
      <c r="B215" s="280" t="s">
        <v>190</v>
      </c>
      <c r="C215" s="282" t="s">
        <v>119</v>
      </c>
      <c r="D215" s="282" t="s">
        <v>119</v>
      </c>
      <c r="E215" s="282" t="s">
        <v>36</v>
      </c>
      <c r="F215" s="281" t="s">
        <v>173</v>
      </c>
      <c r="G215" s="284"/>
      <c r="H215" s="285"/>
      <c r="I215" s="285"/>
      <c r="J215" s="285"/>
      <c r="K215" s="286"/>
      <c r="L215" s="286"/>
    </row>
    <row r="216" spans="1:12" ht="19.5" customHeight="1" hidden="1">
      <c r="A216" s="36" t="s">
        <v>202</v>
      </c>
      <c r="B216" s="280" t="s">
        <v>190</v>
      </c>
      <c r="C216" s="282" t="s">
        <v>119</v>
      </c>
      <c r="D216" s="282" t="s">
        <v>119</v>
      </c>
      <c r="E216" s="282" t="s">
        <v>148</v>
      </c>
      <c r="F216" s="281" t="s">
        <v>173</v>
      </c>
      <c r="G216" s="284"/>
      <c r="H216" s="285"/>
      <c r="I216" s="285"/>
      <c r="J216" s="285"/>
      <c r="K216" s="286"/>
      <c r="L216" s="286"/>
    </row>
    <row r="217" spans="1:12" ht="47.25" customHeight="1" hidden="1">
      <c r="A217" s="31" t="s">
        <v>14</v>
      </c>
      <c r="B217" s="280" t="s">
        <v>190</v>
      </c>
      <c r="C217" s="282" t="s">
        <v>119</v>
      </c>
      <c r="D217" s="282" t="s">
        <v>119</v>
      </c>
      <c r="E217" s="282" t="s">
        <v>148</v>
      </c>
      <c r="F217" s="281" t="s">
        <v>15</v>
      </c>
      <c r="G217" s="284"/>
      <c r="H217" s="285"/>
      <c r="I217" s="285"/>
      <c r="J217" s="285"/>
      <c r="K217" s="286"/>
      <c r="L217" s="286"/>
    </row>
    <row r="218" spans="1:12" ht="36" customHeight="1" hidden="1">
      <c r="A218" s="31" t="s">
        <v>157</v>
      </c>
      <c r="B218" s="280" t="s">
        <v>190</v>
      </c>
      <c r="C218" s="282" t="s">
        <v>119</v>
      </c>
      <c r="D218" s="282" t="s">
        <v>119</v>
      </c>
      <c r="E218" s="281" t="s">
        <v>148</v>
      </c>
      <c r="F218" s="281" t="s">
        <v>158</v>
      </c>
      <c r="G218" s="284"/>
      <c r="H218" s="285"/>
      <c r="I218" s="285"/>
      <c r="J218" s="285"/>
      <c r="K218" s="286"/>
      <c r="L218" s="286"/>
    </row>
    <row r="219" spans="1:12" ht="20.25" customHeight="1" hidden="1">
      <c r="A219" s="31" t="s">
        <v>153</v>
      </c>
      <c r="B219" s="280" t="s">
        <v>190</v>
      </c>
      <c r="C219" s="282" t="s">
        <v>119</v>
      </c>
      <c r="D219" s="282" t="s">
        <v>119</v>
      </c>
      <c r="E219" s="281" t="s">
        <v>148</v>
      </c>
      <c r="F219" s="281" t="s">
        <v>154</v>
      </c>
      <c r="G219" s="284"/>
      <c r="H219" s="285"/>
      <c r="I219" s="285"/>
      <c r="J219" s="285"/>
      <c r="K219" s="286"/>
      <c r="L219" s="286"/>
    </row>
    <row r="220" spans="1:12" ht="23.25" customHeight="1" hidden="1">
      <c r="A220" s="31" t="s">
        <v>155</v>
      </c>
      <c r="B220" s="280" t="s">
        <v>190</v>
      </c>
      <c r="C220" s="282" t="s">
        <v>119</v>
      </c>
      <c r="D220" s="282" t="s">
        <v>119</v>
      </c>
      <c r="E220" s="281" t="s">
        <v>148</v>
      </c>
      <c r="F220" s="281" t="s">
        <v>156</v>
      </c>
      <c r="G220" s="284"/>
      <c r="H220" s="285"/>
      <c r="I220" s="285"/>
      <c r="J220" s="285"/>
      <c r="K220" s="286"/>
      <c r="L220" s="286"/>
    </row>
    <row r="221" spans="1:12" ht="19.5" customHeight="1" hidden="1">
      <c r="A221" s="31" t="s">
        <v>159</v>
      </c>
      <c r="B221" s="280" t="s">
        <v>190</v>
      </c>
      <c r="C221" s="282" t="s">
        <v>119</v>
      </c>
      <c r="D221" s="282" t="s">
        <v>119</v>
      </c>
      <c r="E221" s="281" t="s">
        <v>148</v>
      </c>
      <c r="F221" s="281" t="s">
        <v>160</v>
      </c>
      <c r="G221" s="284"/>
      <c r="H221" s="285"/>
      <c r="I221" s="285"/>
      <c r="J221" s="285"/>
      <c r="K221" s="286"/>
      <c r="L221" s="286"/>
    </row>
    <row r="222" spans="1:12" ht="21.75" customHeight="1" hidden="1">
      <c r="A222" s="31" t="s">
        <v>161</v>
      </c>
      <c r="B222" s="280" t="s">
        <v>190</v>
      </c>
      <c r="C222" s="282" t="s">
        <v>119</v>
      </c>
      <c r="D222" s="282" t="s">
        <v>119</v>
      </c>
      <c r="E222" s="281" t="s">
        <v>148</v>
      </c>
      <c r="F222" s="281" t="s">
        <v>162</v>
      </c>
      <c r="G222" s="284"/>
      <c r="H222" s="285"/>
      <c r="I222" s="285"/>
      <c r="J222" s="285"/>
      <c r="K222" s="286"/>
      <c r="L222" s="286"/>
    </row>
    <row r="223" spans="1:12" ht="33.75" customHeight="1" hidden="1">
      <c r="A223" s="31" t="s">
        <v>41</v>
      </c>
      <c r="B223" s="280" t="s">
        <v>190</v>
      </c>
      <c r="C223" s="282" t="s">
        <v>119</v>
      </c>
      <c r="D223" s="282" t="s">
        <v>119</v>
      </c>
      <c r="E223" s="281" t="s">
        <v>148</v>
      </c>
      <c r="F223" s="281" t="s">
        <v>164</v>
      </c>
      <c r="G223" s="284"/>
      <c r="H223" s="285"/>
      <c r="I223" s="285"/>
      <c r="J223" s="285"/>
      <c r="K223" s="286"/>
      <c r="L223" s="286"/>
    </row>
    <row r="224" spans="1:12" ht="30.75" customHeight="1" hidden="1">
      <c r="A224" s="34" t="s">
        <v>44</v>
      </c>
      <c r="B224" s="280" t="s">
        <v>190</v>
      </c>
      <c r="C224" s="282" t="s">
        <v>119</v>
      </c>
      <c r="D224" s="282" t="s">
        <v>119</v>
      </c>
      <c r="E224" s="281" t="s">
        <v>148</v>
      </c>
      <c r="F224" s="281" t="s">
        <v>45</v>
      </c>
      <c r="G224" s="284"/>
      <c r="H224" s="285"/>
      <c r="I224" s="285"/>
      <c r="J224" s="285"/>
      <c r="K224" s="286"/>
      <c r="L224" s="286"/>
    </row>
    <row r="225" spans="1:12" ht="45" hidden="1">
      <c r="A225" s="31" t="s">
        <v>120</v>
      </c>
      <c r="B225" s="280" t="s">
        <v>190</v>
      </c>
      <c r="C225" s="282" t="s">
        <v>119</v>
      </c>
      <c r="D225" s="282" t="s">
        <v>119</v>
      </c>
      <c r="E225" s="281" t="s">
        <v>148</v>
      </c>
      <c r="F225" s="281" t="s">
        <v>121</v>
      </c>
      <c r="G225" s="284"/>
      <c r="H225" s="285"/>
      <c r="I225" s="285"/>
      <c r="J225" s="285"/>
      <c r="K225" s="286"/>
      <c r="L225" s="286"/>
    </row>
    <row r="226" spans="1:12" ht="45" hidden="1">
      <c r="A226" s="35" t="s">
        <v>123</v>
      </c>
      <c r="B226" s="280" t="s">
        <v>190</v>
      </c>
      <c r="C226" s="282" t="s">
        <v>119</v>
      </c>
      <c r="D226" s="282" t="s">
        <v>119</v>
      </c>
      <c r="E226" s="281" t="s">
        <v>148</v>
      </c>
      <c r="F226" s="281" t="s">
        <v>122</v>
      </c>
      <c r="G226" s="284"/>
      <c r="H226" s="285"/>
      <c r="I226" s="285"/>
      <c r="J226" s="285"/>
      <c r="K226" s="286"/>
      <c r="L226" s="286"/>
    </row>
    <row r="227" spans="1:12" ht="45" hidden="1">
      <c r="A227" s="34" t="s">
        <v>125</v>
      </c>
      <c r="B227" s="280" t="s">
        <v>190</v>
      </c>
      <c r="C227" s="282" t="s">
        <v>119</v>
      </c>
      <c r="D227" s="282" t="s">
        <v>119</v>
      </c>
      <c r="E227" s="281" t="s">
        <v>148</v>
      </c>
      <c r="F227" s="281" t="s">
        <v>124</v>
      </c>
      <c r="G227" s="284"/>
      <c r="H227" s="285"/>
      <c r="I227" s="285"/>
      <c r="J227" s="285"/>
      <c r="K227" s="286"/>
      <c r="L227" s="286"/>
    </row>
    <row r="228" spans="1:12" ht="45" hidden="1">
      <c r="A228" s="31" t="s">
        <v>126</v>
      </c>
      <c r="B228" s="280" t="s">
        <v>190</v>
      </c>
      <c r="C228" s="282" t="s">
        <v>119</v>
      </c>
      <c r="D228" s="282" t="s">
        <v>119</v>
      </c>
      <c r="E228" s="281" t="s">
        <v>148</v>
      </c>
      <c r="F228" s="281" t="s">
        <v>127</v>
      </c>
      <c r="G228" s="284"/>
      <c r="H228" s="285"/>
      <c r="I228" s="285"/>
      <c r="J228" s="285"/>
      <c r="K228" s="286"/>
      <c r="L228" s="286"/>
    </row>
    <row r="229" spans="1:12" ht="45" hidden="1">
      <c r="A229" s="31" t="s">
        <v>7</v>
      </c>
      <c r="B229" s="280" t="s">
        <v>190</v>
      </c>
      <c r="C229" s="282" t="s">
        <v>119</v>
      </c>
      <c r="D229" s="282" t="s">
        <v>119</v>
      </c>
      <c r="E229" s="281" t="s">
        <v>148</v>
      </c>
      <c r="F229" s="281" t="s">
        <v>128</v>
      </c>
      <c r="G229" s="284"/>
      <c r="H229" s="285"/>
      <c r="I229" s="285"/>
      <c r="J229" s="285"/>
      <c r="K229" s="286"/>
      <c r="L229" s="286"/>
    </row>
    <row r="230" spans="1:12" ht="23.25" customHeight="1" hidden="1">
      <c r="A230" s="34" t="s">
        <v>59</v>
      </c>
      <c r="B230" s="280" t="s">
        <v>190</v>
      </c>
      <c r="C230" s="282" t="s">
        <v>119</v>
      </c>
      <c r="D230" s="282" t="s">
        <v>119</v>
      </c>
      <c r="E230" s="281" t="s">
        <v>148</v>
      </c>
      <c r="F230" s="281" t="s">
        <v>8</v>
      </c>
      <c r="G230" s="284"/>
      <c r="H230" s="285"/>
      <c r="I230" s="285"/>
      <c r="J230" s="285"/>
      <c r="K230" s="286"/>
      <c r="L230" s="286"/>
    </row>
    <row r="231" spans="1:12" ht="16.5" customHeight="1" hidden="1">
      <c r="A231" s="34" t="s">
        <v>9</v>
      </c>
      <c r="B231" s="280" t="s">
        <v>190</v>
      </c>
      <c r="C231" s="282" t="s">
        <v>119</v>
      </c>
      <c r="D231" s="282" t="s">
        <v>119</v>
      </c>
      <c r="E231" s="281" t="s">
        <v>148</v>
      </c>
      <c r="F231" s="281" t="s">
        <v>10</v>
      </c>
      <c r="G231" s="284"/>
      <c r="H231" s="285"/>
      <c r="I231" s="285"/>
      <c r="J231" s="285"/>
      <c r="K231" s="286"/>
      <c r="L231" s="286"/>
    </row>
    <row r="232" spans="1:12" ht="18" customHeight="1">
      <c r="A232" s="39" t="s">
        <v>353</v>
      </c>
      <c r="B232" s="280" t="s">
        <v>190</v>
      </c>
      <c r="C232" s="281" t="s">
        <v>119</v>
      </c>
      <c r="D232" s="281" t="s">
        <v>119</v>
      </c>
      <c r="E232" s="281" t="s">
        <v>279</v>
      </c>
      <c r="F232" s="281"/>
      <c r="G232" s="284">
        <f aca="true" t="shared" si="40" ref="G232:L232">G233</f>
        <v>7</v>
      </c>
      <c r="H232" s="284">
        <f t="shared" si="40"/>
        <v>0</v>
      </c>
      <c r="I232" s="284">
        <f t="shared" si="40"/>
        <v>0</v>
      </c>
      <c r="J232" s="284">
        <f t="shared" si="40"/>
        <v>0</v>
      </c>
      <c r="K232" s="284">
        <f t="shared" si="40"/>
        <v>7</v>
      </c>
      <c r="L232" s="284">
        <f t="shared" si="40"/>
        <v>7</v>
      </c>
    </row>
    <row r="233" spans="1:12" ht="14.25" customHeight="1">
      <c r="A233" s="32" t="s">
        <v>281</v>
      </c>
      <c r="B233" s="280" t="s">
        <v>190</v>
      </c>
      <c r="C233" s="281" t="s">
        <v>119</v>
      </c>
      <c r="D233" s="281" t="s">
        <v>119</v>
      </c>
      <c r="E233" s="281" t="s">
        <v>280</v>
      </c>
      <c r="F233" s="281"/>
      <c r="G233" s="284">
        <f aca="true" t="shared" si="41" ref="G233:L233">G238</f>
        <v>7</v>
      </c>
      <c r="H233" s="284">
        <f t="shared" si="41"/>
        <v>0</v>
      </c>
      <c r="I233" s="284">
        <f t="shared" si="41"/>
        <v>0</v>
      </c>
      <c r="J233" s="284">
        <f t="shared" si="41"/>
        <v>0</v>
      </c>
      <c r="K233" s="284">
        <f t="shared" si="41"/>
        <v>7</v>
      </c>
      <c r="L233" s="284">
        <f t="shared" si="41"/>
        <v>7</v>
      </c>
    </row>
    <row r="234" spans="1:12" ht="1.5" customHeight="1" hidden="1">
      <c r="A234" s="31" t="s">
        <v>14</v>
      </c>
      <c r="B234" s="280" t="s">
        <v>190</v>
      </c>
      <c r="C234" s="281" t="s">
        <v>119</v>
      </c>
      <c r="D234" s="281" t="s">
        <v>119</v>
      </c>
      <c r="E234" s="281" t="s">
        <v>179</v>
      </c>
      <c r="F234" s="281" t="s">
        <v>15</v>
      </c>
      <c r="G234" s="284"/>
      <c r="H234" s="285"/>
      <c r="I234" s="285"/>
      <c r="J234" s="285"/>
      <c r="K234" s="286"/>
      <c r="L234" s="286"/>
    </row>
    <row r="235" spans="1:12" ht="45" hidden="1">
      <c r="A235" s="31" t="s">
        <v>196</v>
      </c>
      <c r="B235" s="280" t="s">
        <v>190</v>
      </c>
      <c r="C235" s="281" t="s">
        <v>119</v>
      </c>
      <c r="D235" s="281" t="s">
        <v>119</v>
      </c>
      <c r="E235" s="281" t="s">
        <v>179</v>
      </c>
      <c r="F235" s="281" t="s">
        <v>197</v>
      </c>
      <c r="G235" s="284"/>
      <c r="H235" s="285"/>
      <c r="I235" s="285"/>
      <c r="J235" s="285"/>
      <c r="K235" s="286"/>
      <c r="L235" s="286"/>
    </row>
    <row r="236" spans="1:12" ht="45" hidden="1">
      <c r="A236" s="31" t="s">
        <v>153</v>
      </c>
      <c r="B236" s="280" t="s">
        <v>190</v>
      </c>
      <c r="C236" s="281" t="s">
        <v>119</v>
      </c>
      <c r="D236" s="281" t="s">
        <v>119</v>
      </c>
      <c r="E236" s="281" t="s">
        <v>179</v>
      </c>
      <c r="F236" s="281" t="s">
        <v>198</v>
      </c>
      <c r="G236" s="284"/>
      <c r="H236" s="285"/>
      <c r="I236" s="285"/>
      <c r="J236" s="285"/>
      <c r="K236" s="286"/>
      <c r="L236" s="286"/>
    </row>
    <row r="237" spans="1:12" ht="45" hidden="1">
      <c r="A237" s="31" t="s">
        <v>155</v>
      </c>
      <c r="B237" s="280" t="s">
        <v>190</v>
      </c>
      <c r="C237" s="281" t="s">
        <v>119</v>
      </c>
      <c r="D237" s="281" t="s">
        <v>119</v>
      </c>
      <c r="E237" s="281" t="s">
        <v>179</v>
      </c>
      <c r="F237" s="281" t="s">
        <v>199</v>
      </c>
      <c r="G237" s="284"/>
      <c r="H237" s="285"/>
      <c r="I237" s="285"/>
      <c r="J237" s="285"/>
      <c r="K237" s="286"/>
      <c r="L237" s="286"/>
    </row>
    <row r="238" spans="1:12" ht="15.75" customHeight="1">
      <c r="A238" s="31" t="s">
        <v>159</v>
      </c>
      <c r="B238" s="280" t="s">
        <v>190</v>
      </c>
      <c r="C238" s="281" t="s">
        <v>119</v>
      </c>
      <c r="D238" s="281" t="s">
        <v>119</v>
      </c>
      <c r="E238" s="281" t="s">
        <v>280</v>
      </c>
      <c r="F238" s="281" t="s">
        <v>160</v>
      </c>
      <c r="G238" s="284">
        <v>7</v>
      </c>
      <c r="H238" s="284"/>
      <c r="I238" s="284"/>
      <c r="J238" s="284"/>
      <c r="K238" s="284">
        <v>7</v>
      </c>
      <c r="L238" s="284">
        <v>7</v>
      </c>
    </row>
    <row r="239" spans="1:12" ht="0.75" customHeight="1" hidden="1">
      <c r="A239" s="31" t="s">
        <v>120</v>
      </c>
      <c r="B239" s="280" t="s">
        <v>190</v>
      </c>
      <c r="C239" s="281" t="s">
        <v>119</v>
      </c>
      <c r="D239" s="281" t="s">
        <v>119</v>
      </c>
      <c r="E239" s="281" t="s">
        <v>179</v>
      </c>
      <c r="F239" s="276" t="s">
        <v>121</v>
      </c>
      <c r="G239" s="279"/>
      <c r="H239" s="285"/>
      <c r="I239" s="285"/>
      <c r="J239" s="285"/>
      <c r="K239" s="286"/>
      <c r="L239" s="286"/>
    </row>
    <row r="240" spans="1:12" ht="45" hidden="1">
      <c r="A240" s="35" t="s">
        <v>123</v>
      </c>
      <c r="B240" s="280" t="s">
        <v>190</v>
      </c>
      <c r="C240" s="281" t="s">
        <v>119</v>
      </c>
      <c r="D240" s="281" t="s">
        <v>119</v>
      </c>
      <c r="E240" s="281" t="s">
        <v>179</v>
      </c>
      <c r="F240" s="281" t="s">
        <v>122</v>
      </c>
      <c r="G240" s="284"/>
      <c r="H240" s="285"/>
      <c r="I240" s="285"/>
      <c r="J240" s="285"/>
      <c r="K240" s="286"/>
      <c r="L240" s="286"/>
    </row>
    <row r="241" spans="1:12" ht="45" hidden="1">
      <c r="A241" s="34" t="s">
        <v>125</v>
      </c>
      <c r="B241" s="280" t="s">
        <v>190</v>
      </c>
      <c r="C241" s="281" t="s">
        <v>119</v>
      </c>
      <c r="D241" s="281" t="s">
        <v>119</v>
      </c>
      <c r="E241" s="281" t="s">
        <v>179</v>
      </c>
      <c r="F241" s="281" t="s">
        <v>124</v>
      </c>
      <c r="G241" s="284"/>
      <c r="H241" s="285"/>
      <c r="I241" s="285"/>
      <c r="J241" s="285"/>
      <c r="K241" s="286"/>
      <c r="L241" s="286"/>
    </row>
    <row r="242" spans="1:12" ht="0.75" customHeight="1" hidden="1">
      <c r="A242" s="31" t="s">
        <v>184</v>
      </c>
      <c r="B242" s="280" t="s">
        <v>190</v>
      </c>
      <c r="C242" s="281" t="s">
        <v>119</v>
      </c>
      <c r="D242" s="281" t="s">
        <v>119</v>
      </c>
      <c r="E242" s="281" t="s">
        <v>179</v>
      </c>
      <c r="F242" s="276" t="s">
        <v>185</v>
      </c>
      <c r="G242" s="279"/>
      <c r="H242" s="285"/>
      <c r="I242" s="285"/>
      <c r="J242" s="285"/>
      <c r="K242" s="286"/>
      <c r="L242" s="286"/>
    </row>
    <row r="243" spans="1:12" ht="45" hidden="1">
      <c r="A243" s="31" t="s">
        <v>186</v>
      </c>
      <c r="B243" s="280" t="s">
        <v>190</v>
      </c>
      <c r="C243" s="276" t="s">
        <v>119</v>
      </c>
      <c r="D243" s="276" t="s">
        <v>119</v>
      </c>
      <c r="E243" s="276" t="s">
        <v>179</v>
      </c>
      <c r="F243" s="276" t="s">
        <v>187</v>
      </c>
      <c r="G243" s="279"/>
      <c r="H243" s="285"/>
      <c r="I243" s="285"/>
      <c r="J243" s="285"/>
      <c r="K243" s="286"/>
      <c r="L243" s="286"/>
    </row>
    <row r="244" spans="1:12" ht="54" customHeight="1" hidden="1">
      <c r="A244" s="31" t="s">
        <v>24</v>
      </c>
      <c r="B244" s="280" t="s">
        <v>190</v>
      </c>
      <c r="C244" s="281" t="s">
        <v>119</v>
      </c>
      <c r="D244" s="281" t="s">
        <v>119</v>
      </c>
      <c r="E244" s="281" t="s">
        <v>179</v>
      </c>
      <c r="F244" s="281" t="s">
        <v>86</v>
      </c>
      <c r="G244" s="284"/>
      <c r="H244" s="285"/>
      <c r="I244" s="285"/>
      <c r="J244" s="285"/>
      <c r="K244" s="286"/>
      <c r="L244" s="286"/>
    </row>
    <row r="245" spans="1:12" ht="0.75" customHeight="1" hidden="1">
      <c r="A245" s="34" t="s">
        <v>25</v>
      </c>
      <c r="B245" s="280" t="s">
        <v>190</v>
      </c>
      <c r="C245" s="281" t="s">
        <v>119</v>
      </c>
      <c r="D245" s="281" t="s">
        <v>119</v>
      </c>
      <c r="E245" s="281" t="s">
        <v>179</v>
      </c>
      <c r="F245" s="281" t="s">
        <v>140</v>
      </c>
      <c r="G245" s="284"/>
      <c r="H245" s="285"/>
      <c r="I245" s="285"/>
      <c r="J245" s="285"/>
      <c r="K245" s="286"/>
      <c r="L245" s="286"/>
    </row>
    <row r="246" spans="1:12" ht="0.75" customHeight="1" hidden="1">
      <c r="A246" s="31" t="s">
        <v>26</v>
      </c>
      <c r="B246" s="280" t="s">
        <v>190</v>
      </c>
      <c r="C246" s="281" t="s">
        <v>119</v>
      </c>
      <c r="D246" s="281" t="s">
        <v>119</v>
      </c>
      <c r="E246" s="281" t="s">
        <v>179</v>
      </c>
      <c r="F246" s="276" t="s">
        <v>27</v>
      </c>
      <c r="G246" s="279"/>
      <c r="H246" s="285"/>
      <c r="I246" s="285"/>
      <c r="J246" s="285"/>
      <c r="K246" s="286"/>
      <c r="L246" s="286"/>
    </row>
    <row r="247" spans="1:12" ht="54" customHeight="1" hidden="1">
      <c r="A247" s="31" t="s">
        <v>28</v>
      </c>
      <c r="B247" s="280" t="s">
        <v>190</v>
      </c>
      <c r="C247" s="281" t="s">
        <v>119</v>
      </c>
      <c r="D247" s="281" t="s">
        <v>119</v>
      </c>
      <c r="E247" s="281" t="s">
        <v>179</v>
      </c>
      <c r="F247" s="281" t="s">
        <v>170</v>
      </c>
      <c r="G247" s="284"/>
      <c r="H247" s="285"/>
      <c r="I247" s="285"/>
      <c r="J247" s="285"/>
      <c r="K247" s="286"/>
      <c r="L247" s="286"/>
    </row>
    <row r="248" spans="1:12" ht="45" hidden="1">
      <c r="A248" s="34" t="s">
        <v>29</v>
      </c>
      <c r="B248" s="280" t="s">
        <v>190</v>
      </c>
      <c r="C248" s="281" t="s">
        <v>119</v>
      </c>
      <c r="D248" s="281" t="s">
        <v>119</v>
      </c>
      <c r="E248" s="281" t="s">
        <v>179</v>
      </c>
      <c r="F248" s="281" t="s">
        <v>30</v>
      </c>
      <c r="G248" s="284"/>
      <c r="H248" s="285"/>
      <c r="I248" s="285"/>
      <c r="J248" s="285"/>
      <c r="K248" s="286"/>
      <c r="L248" s="286"/>
    </row>
    <row r="249" spans="1:12" ht="18.75" customHeight="1" hidden="1">
      <c r="A249" s="31" t="s">
        <v>126</v>
      </c>
      <c r="B249" s="280" t="s">
        <v>190</v>
      </c>
      <c r="C249" s="276" t="s">
        <v>119</v>
      </c>
      <c r="D249" s="276" t="s">
        <v>119</v>
      </c>
      <c r="E249" s="276" t="s">
        <v>179</v>
      </c>
      <c r="F249" s="276" t="s">
        <v>127</v>
      </c>
      <c r="G249" s="279"/>
      <c r="H249" s="285"/>
      <c r="I249" s="285"/>
      <c r="J249" s="285"/>
      <c r="K249" s="286"/>
      <c r="L249" s="286"/>
    </row>
    <row r="250" spans="1:12" ht="18.75" customHeight="1" hidden="1">
      <c r="A250" s="31" t="s">
        <v>7</v>
      </c>
      <c r="B250" s="280" t="s">
        <v>190</v>
      </c>
      <c r="C250" s="281" t="s">
        <v>119</v>
      </c>
      <c r="D250" s="281" t="s">
        <v>119</v>
      </c>
      <c r="E250" s="281" t="s">
        <v>179</v>
      </c>
      <c r="F250" s="281" t="s">
        <v>128</v>
      </c>
      <c r="G250" s="284"/>
      <c r="H250" s="285"/>
      <c r="I250" s="285"/>
      <c r="J250" s="285"/>
      <c r="K250" s="286"/>
      <c r="L250" s="286"/>
    </row>
    <row r="251" spans="1:12" ht="21" customHeight="1" hidden="1">
      <c r="A251" s="34" t="s">
        <v>59</v>
      </c>
      <c r="B251" s="280" t="s">
        <v>190</v>
      </c>
      <c r="C251" s="281" t="s">
        <v>119</v>
      </c>
      <c r="D251" s="281" t="s">
        <v>119</v>
      </c>
      <c r="E251" s="281" t="s">
        <v>179</v>
      </c>
      <c r="F251" s="281" t="s">
        <v>8</v>
      </c>
      <c r="G251" s="284"/>
      <c r="H251" s="285"/>
      <c r="I251" s="285"/>
      <c r="J251" s="285"/>
      <c r="K251" s="286"/>
      <c r="L251" s="286"/>
    </row>
    <row r="252" spans="1:12" ht="24" customHeight="1" hidden="1">
      <c r="A252" s="34" t="s">
        <v>9</v>
      </c>
      <c r="B252" s="280" t="s">
        <v>190</v>
      </c>
      <c r="C252" s="281" t="s">
        <v>119</v>
      </c>
      <c r="D252" s="281" t="s">
        <v>119</v>
      </c>
      <c r="E252" s="281" t="s">
        <v>179</v>
      </c>
      <c r="F252" s="281" t="s">
        <v>10</v>
      </c>
      <c r="G252" s="284"/>
      <c r="H252" s="285"/>
      <c r="I252" s="285"/>
      <c r="J252" s="285"/>
      <c r="K252" s="286"/>
      <c r="L252" s="286"/>
    </row>
    <row r="253" spans="1:12" ht="33.75" customHeight="1" hidden="1">
      <c r="A253" s="40" t="s">
        <v>12</v>
      </c>
      <c r="B253" s="280" t="s">
        <v>190</v>
      </c>
      <c r="C253" s="281" t="s">
        <v>119</v>
      </c>
      <c r="D253" s="281" t="s">
        <v>119</v>
      </c>
      <c r="E253" s="281" t="s">
        <v>13</v>
      </c>
      <c r="F253" s="281" t="s">
        <v>173</v>
      </c>
      <c r="G253" s="284"/>
      <c r="H253" s="285"/>
      <c r="I253" s="285"/>
      <c r="J253" s="285"/>
      <c r="K253" s="286"/>
      <c r="L253" s="286"/>
    </row>
    <row r="254" spans="1:12" ht="22.5" customHeight="1" hidden="1">
      <c r="A254" s="36"/>
      <c r="B254" s="280" t="s">
        <v>190</v>
      </c>
      <c r="C254" s="281"/>
      <c r="D254" s="281"/>
      <c r="E254" s="281"/>
      <c r="F254" s="281"/>
      <c r="G254" s="284"/>
      <c r="H254" s="285"/>
      <c r="I254" s="285"/>
      <c r="J254" s="285"/>
      <c r="K254" s="286"/>
      <c r="L254" s="286"/>
    </row>
    <row r="255" spans="1:12" ht="33.75" customHeight="1" hidden="1">
      <c r="A255" s="32" t="s">
        <v>75</v>
      </c>
      <c r="B255" s="280" t="s">
        <v>190</v>
      </c>
      <c r="C255" s="276" t="s">
        <v>119</v>
      </c>
      <c r="D255" s="276" t="s">
        <v>119</v>
      </c>
      <c r="E255" s="276" t="s">
        <v>78</v>
      </c>
      <c r="F255" s="276" t="s">
        <v>173</v>
      </c>
      <c r="G255" s="279"/>
      <c r="H255" s="285"/>
      <c r="I255" s="285"/>
      <c r="J255" s="285"/>
      <c r="K255" s="286"/>
      <c r="L255" s="286"/>
    </row>
    <row r="256" spans="1:12" ht="20.25" customHeight="1" hidden="1">
      <c r="A256" s="32" t="s">
        <v>76</v>
      </c>
      <c r="B256" s="280" t="s">
        <v>190</v>
      </c>
      <c r="C256" s="281" t="s">
        <v>119</v>
      </c>
      <c r="D256" s="281" t="s">
        <v>119</v>
      </c>
      <c r="E256" s="281" t="s">
        <v>77</v>
      </c>
      <c r="F256" s="281" t="s">
        <v>173</v>
      </c>
      <c r="G256" s="284"/>
      <c r="H256" s="285"/>
      <c r="I256" s="285"/>
      <c r="J256" s="285"/>
      <c r="K256" s="286"/>
      <c r="L256" s="286"/>
    </row>
    <row r="257" spans="1:12" ht="23.25" customHeight="1" hidden="1">
      <c r="A257" s="36" t="s">
        <v>191</v>
      </c>
      <c r="B257" s="280" t="s">
        <v>190</v>
      </c>
      <c r="C257" s="281" t="s">
        <v>119</v>
      </c>
      <c r="D257" s="281" t="s">
        <v>119</v>
      </c>
      <c r="E257" s="281" t="s">
        <v>77</v>
      </c>
      <c r="F257" s="281" t="s">
        <v>147</v>
      </c>
      <c r="G257" s="284"/>
      <c r="H257" s="285"/>
      <c r="I257" s="285"/>
      <c r="J257" s="285"/>
      <c r="K257" s="286"/>
      <c r="L257" s="286"/>
    </row>
    <row r="258" spans="1:12" ht="21.75" customHeight="1" hidden="1">
      <c r="A258" s="36" t="s">
        <v>138</v>
      </c>
      <c r="B258" s="280" t="s">
        <v>190</v>
      </c>
      <c r="C258" s="281" t="s">
        <v>119</v>
      </c>
      <c r="D258" s="281" t="s">
        <v>119</v>
      </c>
      <c r="E258" s="281" t="s">
        <v>77</v>
      </c>
      <c r="F258" s="281" t="s">
        <v>190</v>
      </c>
      <c r="G258" s="284"/>
      <c r="H258" s="285"/>
      <c r="I258" s="285"/>
      <c r="J258" s="285"/>
      <c r="K258" s="286"/>
      <c r="L258" s="286"/>
    </row>
    <row r="259" spans="1:12" ht="28.5" customHeight="1" hidden="1">
      <c r="A259" s="44" t="s">
        <v>51</v>
      </c>
      <c r="B259" s="280" t="s">
        <v>190</v>
      </c>
      <c r="C259" s="281" t="s">
        <v>119</v>
      </c>
      <c r="D259" s="281" t="s">
        <v>119</v>
      </c>
      <c r="E259" s="281" t="s">
        <v>77</v>
      </c>
      <c r="F259" s="281" t="s">
        <v>190</v>
      </c>
      <c r="G259" s="284"/>
      <c r="H259" s="285"/>
      <c r="I259" s="285"/>
      <c r="J259" s="285"/>
      <c r="K259" s="286"/>
      <c r="L259" s="286"/>
    </row>
    <row r="260" spans="1:12" ht="21" customHeight="1" hidden="1">
      <c r="A260" s="32" t="s">
        <v>144</v>
      </c>
      <c r="B260" s="280" t="s">
        <v>190</v>
      </c>
      <c r="C260" s="276" t="s">
        <v>119</v>
      </c>
      <c r="D260" s="276" t="s">
        <v>119</v>
      </c>
      <c r="E260" s="276" t="s">
        <v>152</v>
      </c>
      <c r="F260" s="276" t="s">
        <v>173</v>
      </c>
      <c r="G260" s="279"/>
      <c r="H260" s="285"/>
      <c r="I260" s="285"/>
      <c r="J260" s="285"/>
      <c r="K260" s="286"/>
      <c r="L260" s="286"/>
    </row>
    <row r="261" spans="1:12" ht="45" hidden="1">
      <c r="A261" s="31" t="s">
        <v>14</v>
      </c>
      <c r="B261" s="280" t="s">
        <v>190</v>
      </c>
      <c r="C261" s="281" t="s">
        <v>119</v>
      </c>
      <c r="D261" s="281" t="s">
        <v>119</v>
      </c>
      <c r="E261" s="281" t="s">
        <v>152</v>
      </c>
      <c r="F261" s="276" t="s">
        <v>15</v>
      </c>
      <c r="G261" s="279"/>
      <c r="H261" s="285"/>
      <c r="I261" s="285"/>
      <c r="J261" s="285"/>
      <c r="K261" s="286"/>
      <c r="L261" s="286"/>
    </row>
    <row r="262" spans="1:12" ht="45" hidden="1">
      <c r="A262" s="31" t="s">
        <v>196</v>
      </c>
      <c r="B262" s="280" t="s">
        <v>190</v>
      </c>
      <c r="C262" s="281" t="s">
        <v>119</v>
      </c>
      <c r="D262" s="281" t="s">
        <v>119</v>
      </c>
      <c r="E262" s="281" t="s">
        <v>152</v>
      </c>
      <c r="F262" s="276" t="s">
        <v>197</v>
      </c>
      <c r="G262" s="279"/>
      <c r="H262" s="285"/>
      <c r="I262" s="285"/>
      <c r="J262" s="285"/>
      <c r="K262" s="286"/>
      <c r="L262" s="286"/>
    </row>
    <row r="263" spans="1:12" ht="45" hidden="1">
      <c r="A263" s="31" t="s">
        <v>153</v>
      </c>
      <c r="B263" s="280" t="s">
        <v>190</v>
      </c>
      <c r="C263" s="281" t="s">
        <v>119</v>
      </c>
      <c r="D263" s="281" t="s">
        <v>119</v>
      </c>
      <c r="E263" s="281" t="s">
        <v>152</v>
      </c>
      <c r="F263" s="281" t="s">
        <v>198</v>
      </c>
      <c r="G263" s="284"/>
      <c r="H263" s="285"/>
      <c r="I263" s="285"/>
      <c r="J263" s="285"/>
      <c r="K263" s="286"/>
      <c r="L263" s="286"/>
    </row>
    <row r="264" spans="1:12" ht="45" hidden="1">
      <c r="A264" s="31" t="s">
        <v>155</v>
      </c>
      <c r="B264" s="280" t="s">
        <v>190</v>
      </c>
      <c r="C264" s="281" t="s">
        <v>119</v>
      </c>
      <c r="D264" s="281" t="s">
        <v>119</v>
      </c>
      <c r="E264" s="281" t="s">
        <v>152</v>
      </c>
      <c r="F264" s="281" t="s">
        <v>199</v>
      </c>
      <c r="G264" s="284"/>
      <c r="H264" s="285"/>
      <c r="I264" s="285"/>
      <c r="J264" s="285"/>
      <c r="K264" s="286"/>
      <c r="L264" s="286"/>
    </row>
    <row r="265" spans="1:12" ht="45" hidden="1">
      <c r="A265" s="31" t="s">
        <v>159</v>
      </c>
      <c r="B265" s="280" t="s">
        <v>190</v>
      </c>
      <c r="C265" s="276" t="s">
        <v>119</v>
      </c>
      <c r="D265" s="276" t="s">
        <v>119</v>
      </c>
      <c r="E265" s="276" t="s">
        <v>152</v>
      </c>
      <c r="F265" s="276" t="s">
        <v>160</v>
      </c>
      <c r="G265" s="279"/>
      <c r="H265" s="285"/>
      <c r="I265" s="285"/>
      <c r="J265" s="285"/>
      <c r="K265" s="286"/>
      <c r="L265" s="286"/>
    </row>
    <row r="266" spans="1:12" ht="45" hidden="1">
      <c r="A266" s="31" t="s">
        <v>161</v>
      </c>
      <c r="B266" s="280" t="s">
        <v>190</v>
      </c>
      <c r="C266" s="281" t="s">
        <v>119</v>
      </c>
      <c r="D266" s="281" t="s">
        <v>119</v>
      </c>
      <c r="E266" s="281" t="s">
        <v>152</v>
      </c>
      <c r="F266" s="281" t="s">
        <v>162</v>
      </c>
      <c r="G266" s="284"/>
      <c r="H266" s="285"/>
      <c r="I266" s="285"/>
      <c r="J266" s="285"/>
      <c r="K266" s="286"/>
      <c r="L266" s="286"/>
    </row>
    <row r="267" spans="1:12" ht="30.75" customHeight="1" hidden="1">
      <c r="A267" s="31" t="s">
        <v>41</v>
      </c>
      <c r="B267" s="280" t="s">
        <v>190</v>
      </c>
      <c r="C267" s="281" t="s">
        <v>119</v>
      </c>
      <c r="D267" s="281" t="s">
        <v>119</v>
      </c>
      <c r="E267" s="281" t="s">
        <v>152</v>
      </c>
      <c r="F267" s="281" t="s">
        <v>164</v>
      </c>
      <c r="G267" s="284"/>
      <c r="H267" s="285"/>
      <c r="I267" s="285"/>
      <c r="J267" s="285"/>
      <c r="K267" s="286"/>
      <c r="L267" s="286"/>
    </row>
    <row r="268" spans="1:12" ht="45" hidden="1">
      <c r="A268" s="31" t="s">
        <v>42</v>
      </c>
      <c r="B268" s="280" t="s">
        <v>190</v>
      </c>
      <c r="C268" s="281" t="s">
        <v>119</v>
      </c>
      <c r="D268" s="281" t="s">
        <v>119</v>
      </c>
      <c r="E268" s="281" t="s">
        <v>152</v>
      </c>
      <c r="F268" s="281" t="s">
        <v>43</v>
      </c>
      <c r="G268" s="284"/>
      <c r="H268" s="285"/>
      <c r="I268" s="285"/>
      <c r="J268" s="285"/>
      <c r="K268" s="286"/>
      <c r="L268" s="286"/>
    </row>
    <row r="269" spans="1:12" ht="45" hidden="1">
      <c r="A269" s="34" t="s">
        <v>44</v>
      </c>
      <c r="B269" s="280" t="s">
        <v>190</v>
      </c>
      <c r="C269" s="281" t="s">
        <v>119</v>
      </c>
      <c r="D269" s="281" t="s">
        <v>119</v>
      </c>
      <c r="E269" s="281" t="s">
        <v>152</v>
      </c>
      <c r="F269" s="281" t="s">
        <v>45</v>
      </c>
      <c r="G269" s="284"/>
      <c r="H269" s="285"/>
      <c r="I269" s="285"/>
      <c r="J269" s="285"/>
      <c r="K269" s="286"/>
      <c r="L269" s="286"/>
    </row>
    <row r="270" spans="1:12" ht="0.75" customHeight="1" hidden="1">
      <c r="A270" s="31" t="s">
        <v>120</v>
      </c>
      <c r="B270" s="280" t="s">
        <v>190</v>
      </c>
      <c r="C270" s="276" t="s">
        <v>119</v>
      </c>
      <c r="D270" s="276" t="s">
        <v>119</v>
      </c>
      <c r="E270" s="276" t="s">
        <v>152</v>
      </c>
      <c r="F270" s="276" t="s">
        <v>121</v>
      </c>
      <c r="G270" s="279"/>
      <c r="H270" s="285"/>
      <c r="I270" s="285"/>
      <c r="J270" s="285"/>
      <c r="K270" s="286"/>
      <c r="L270" s="286"/>
    </row>
    <row r="271" spans="1:12" ht="45" hidden="1">
      <c r="A271" s="35" t="s">
        <v>123</v>
      </c>
      <c r="B271" s="280" t="s">
        <v>190</v>
      </c>
      <c r="C271" s="281" t="s">
        <v>119</v>
      </c>
      <c r="D271" s="281" t="s">
        <v>119</v>
      </c>
      <c r="E271" s="281" t="s">
        <v>152</v>
      </c>
      <c r="F271" s="281" t="s">
        <v>122</v>
      </c>
      <c r="G271" s="284"/>
      <c r="H271" s="285"/>
      <c r="I271" s="285"/>
      <c r="J271" s="285"/>
      <c r="K271" s="286"/>
      <c r="L271" s="286"/>
    </row>
    <row r="272" spans="1:12" ht="45" hidden="1">
      <c r="A272" s="34" t="s">
        <v>17</v>
      </c>
      <c r="B272" s="280" t="s">
        <v>190</v>
      </c>
      <c r="C272" s="281" t="s">
        <v>119</v>
      </c>
      <c r="D272" s="281" t="s">
        <v>119</v>
      </c>
      <c r="E272" s="281" t="s">
        <v>152</v>
      </c>
      <c r="F272" s="281" t="s">
        <v>131</v>
      </c>
      <c r="G272" s="284"/>
      <c r="H272" s="285"/>
      <c r="I272" s="285"/>
      <c r="J272" s="285"/>
      <c r="K272" s="286"/>
      <c r="L272" s="286"/>
    </row>
    <row r="273" spans="1:12" ht="45" hidden="1">
      <c r="A273" s="34" t="s">
        <v>166</v>
      </c>
      <c r="B273" s="280" t="s">
        <v>190</v>
      </c>
      <c r="C273" s="281" t="s">
        <v>119</v>
      </c>
      <c r="D273" s="281" t="s">
        <v>119</v>
      </c>
      <c r="E273" s="281" t="s">
        <v>152</v>
      </c>
      <c r="F273" s="281" t="s">
        <v>167</v>
      </c>
      <c r="G273" s="284"/>
      <c r="H273" s="285"/>
      <c r="I273" s="285"/>
      <c r="J273" s="285"/>
      <c r="K273" s="286"/>
      <c r="L273" s="286"/>
    </row>
    <row r="274" spans="1:12" ht="45" hidden="1">
      <c r="A274" s="38" t="s">
        <v>80</v>
      </c>
      <c r="B274" s="280" t="s">
        <v>190</v>
      </c>
      <c r="C274" s="276" t="s">
        <v>119</v>
      </c>
      <c r="D274" s="276" t="s">
        <v>119</v>
      </c>
      <c r="E274" s="276" t="s">
        <v>152</v>
      </c>
      <c r="F274" s="276" t="s">
        <v>22</v>
      </c>
      <c r="G274" s="279"/>
      <c r="H274" s="285"/>
      <c r="I274" s="285"/>
      <c r="J274" s="285"/>
      <c r="K274" s="286"/>
      <c r="L274" s="286"/>
    </row>
    <row r="275" spans="1:12" ht="45" hidden="1">
      <c r="A275" s="38" t="s">
        <v>112</v>
      </c>
      <c r="B275" s="280" t="s">
        <v>190</v>
      </c>
      <c r="C275" s="281" t="s">
        <v>119</v>
      </c>
      <c r="D275" s="281" t="s">
        <v>119</v>
      </c>
      <c r="E275" s="281" t="s">
        <v>152</v>
      </c>
      <c r="F275" s="281" t="s">
        <v>113</v>
      </c>
      <c r="G275" s="284"/>
      <c r="H275" s="285"/>
      <c r="I275" s="285"/>
      <c r="J275" s="285"/>
      <c r="K275" s="286"/>
      <c r="L275" s="286"/>
    </row>
    <row r="276" spans="1:12" ht="45" hidden="1">
      <c r="A276" s="38" t="s">
        <v>114</v>
      </c>
      <c r="B276" s="280" t="s">
        <v>190</v>
      </c>
      <c r="C276" s="281" t="s">
        <v>119</v>
      </c>
      <c r="D276" s="281" t="s">
        <v>119</v>
      </c>
      <c r="E276" s="281" t="s">
        <v>152</v>
      </c>
      <c r="F276" s="281" t="s">
        <v>111</v>
      </c>
      <c r="G276" s="284"/>
      <c r="H276" s="285"/>
      <c r="I276" s="285"/>
      <c r="J276" s="285"/>
      <c r="K276" s="286"/>
      <c r="L276" s="286"/>
    </row>
    <row r="277" spans="1:12" ht="45" hidden="1">
      <c r="A277" s="34"/>
      <c r="B277" s="280" t="s">
        <v>190</v>
      </c>
      <c r="C277" s="281"/>
      <c r="D277" s="281"/>
      <c r="E277" s="281"/>
      <c r="F277" s="281"/>
      <c r="G277" s="284"/>
      <c r="H277" s="285"/>
      <c r="I277" s="285"/>
      <c r="J277" s="285"/>
      <c r="K277" s="286"/>
      <c r="L277" s="286"/>
    </row>
    <row r="278" spans="1:12" ht="45" hidden="1">
      <c r="A278" s="31" t="s">
        <v>184</v>
      </c>
      <c r="B278" s="280" t="s">
        <v>190</v>
      </c>
      <c r="C278" s="276" t="s">
        <v>119</v>
      </c>
      <c r="D278" s="276" t="s">
        <v>119</v>
      </c>
      <c r="E278" s="276" t="s">
        <v>152</v>
      </c>
      <c r="F278" s="276" t="s">
        <v>185</v>
      </c>
      <c r="G278" s="279"/>
      <c r="H278" s="285"/>
      <c r="I278" s="285"/>
      <c r="J278" s="285"/>
      <c r="K278" s="286"/>
      <c r="L278" s="286"/>
    </row>
    <row r="279" spans="1:12" ht="45" hidden="1">
      <c r="A279" s="31" t="s">
        <v>186</v>
      </c>
      <c r="B279" s="280" t="s">
        <v>190</v>
      </c>
      <c r="C279" s="276" t="s">
        <v>119</v>
      </c>
      <c r="D279" s="276" t="s">
        <v>119</v>
      </c>
      <c r="E279" s="276" t="s">
        <v>152</v>
      </c>
      <c r="F279" s="276" t="s">
        <v>187</v>
      </c>
      <c r="G279" s="279"/>
      <c r="H279" s="285"/>
      <c r="I279" s="285"/>
      <c r="J279" s="285"/>
      <c r="K279" s="286"/>
      <c r="L279" s="286"/>
    </row>
    <row r="280" spans="1:12" ht="51.75" customHeight="1" hidden="1">
      <c r="A280" s="31" t="s">
        <v>24</v>
      </c>
      <c r="B280" s="280" t="s">
        <v>190</v>
      </c>
      <c r="C280" s="281" t="s">
        <v>119</v>
      </c>
      <c r="D280" s="281" t="s">
        <v>119</v>
      </c>
      <c r="E280" s="281" t="s">
        <v>152</v>
      </c>
      <c r="F280" s="281" t="s">
        <v>86</v>
      </c>
      <c r="G280" s="284"/>
      <c r="H280" s="285"/>
      <c r="I280" s="285"/>
      <c r="J280" s="285"/>
      <c r="K280" s="286"/>
      <c r="L280" s="286"/>
    </row>
    <row r="281" spans="1:12" ht="45" hidden="1">
      <c r="A281" s="34" t="s">
        <v>25</v>
      </c>
      <c r="B281" s="280" t="s">
        <v>190</v>
      </c>
      <c r="C281" s="281" t="s">
        <v>119</v>
      </c>
      <c r="D281" s="281" t="s">
        <v>119</v>
      </c>
      <c r="E281" s="281" t="s">
        <v>152</v>
      </c>
      <c r="F281" s="281" t="s">
        <v>140</v>
      </c>
      <c r="G281" s="284"/>
      <c r="H281" s="285"/>
      <c r="I281" s="285"/>
      <c r="J281" s="285"/>
      <c r="K281" s="286"/>
      <c r="L281" s="286"/>
    </row>
    <row r="282" spans="1:12" ht="45" hidden="1">
      <c r="A282" s="31" t="s">
        <v>26</v>
      </c>
      <c r="B282" s="280" t="s">
        <v>190</v>
      </c>
      <c r="C282" s="281" t="s">
        <v>119</v>
      </c>
      <c r="D282" s="281" t="s">
        <v>119</v>
      </c>
      <c r="E282" s="281" t="s">
        <v>152</v>
      </c>
      <c r="F282" s="276" t="s">
        <v>27</v>
      </c>
      <c r="G282" s="279"/>
      <c r="H282" s="285"/>
      <c r="I282" s="285"/>
      <c r="J282" s="285"/>
      <c r="K282" s="286"/>
      <c r="L282" s="286"/>
    </row>
    <row r="283" spans="1:12" ht="49.5" customHeight="1" hidden="1">
      <c r="A283" s="31" t="s">
        <v>28</v>
      </c>
      <c r="B283" s="280" t="s">
        <v>190</v>
      </c>
      <c r="C283" s="281" t="s">
        <v>119</v>
      </c>
      <c r="D283" s="281" t="s">
        <v>119</v>
      </c>
      <c r="E283" s="281" t="s">
        <v>152</v>
      </c>
      <c r="F283" s="281" t="s">
        <v>170</v>
      </c>
      <c r="G283" s="284"/>
      <c r="H283" s="285"/>
      <c r="I283" s="285"/>
      <c r="J283" s="285"/>
      <c r="K283" s="286"/>
      <c r="L283" s="286"/>
    </row>
    <row r="284" spans="1:12" ht="45" hidden="1">
      <c r="A284" s="34" t="s">
        <v>29</v>
      </c>
      <c r="B284" s="280" t="s">
        <v>190</v>
      </c>
      <c r="C284" s="281" t="s">
        <v>119</v>
      </c>
      <c r="D284" s="281" t="s">
        <v>119</v>
      </c>
      <c r="E284" s="281" t="s">
        <v>152</v>
      </c>
      <c r="F284" s="281" t="s">
        <v>30</v>
      </c>
      <c r="G284" s="284"/>
      <c r="H284" s="285"/>
      <c r="I284" s="285"/>
      <c r="J284" s="285"/>
      <c r="K284" s="286"/>
      <c r="L284" s="286"/>
    </row>
    <row r="285" spans="1:12" ht="45" hidden="1">
      <c r="A285" s="31" t="s">
        <v>126</v>
      </c>
      <c r="B285" s="280" t="s">
        <v>190</v>
      </c>
      <c r="C285" s="281" t="s">
        <v>119</v>
      </c>
      <c r="D285" s="281" t="s">
        <v>119</v>
      </c>
      <c r="E285" s="281" t="s">
        <v>152</v>
      </c>
      <c r="F285" s="276" t="s">
        <v>127</v>
      </c>
      <c r="G285" s="279"/>
      <c r="H285" s="285"/>
      <c r="I285" s="285"/>
      <c r="J285" s="285"/>
      <c r="K285" s="286"/>
      <c r="L285" s="286"/>
    </row>
    <row r="286" spans="1:12" ht="45" hidden="1">
      <c r="A286" s="31" t="s">
        <v>7</v>
      </c>
      <c r="B286" s="280" t="s">
        <v>190</v>
      </c>
      <c r="C286" s="281" t="s">
        <v>119</v>
      </c>
      <c r="D286" s="281" t="s">
        <v>119</v>
      </c>
      <c r="E286" s="281" t="s">
        <v>152</v>
      </c>
      <c r="F286" s="281" t="s">
        <v>128</v>
      </c>
      <c r="G286" s="284"/>
      <c r="H286" s="285"/>
      <c r="I286" s="285"/>
      <c r="J286" s="285"/>
      <c r="K286" s="286"/>
      <c r="L286" s="286"/>
    </row>
    <row r="287" spans="1:12" ht="24.75" customHeight="1" hidden="1">
      <c r="A287" s="34" t="s">
        <v>59</v>
      </c>
      <c r="B287" s="280" t="s">
        <v>190</v>
      </c>
      <c r="C287" s="281" t="s">
        <v>119</v>
      </c>
      <c r="D287" s="281" t="s">
        <v>119</v>
      </c>
      <c r="E287" s="281" t="s">
        <v>152</v>
      </c>
      <c r="F287" s="281" t="s">
        <v>8</v>
      </c>
      <c r="G287" s="284"/>
      <c r="H287" s="285"/>
      <c r="I287" s="285"/>
      <c r="J287" s="285"/>
      <c r="K287" s="286"/>
      <c r="L287" s="286"/>
    </row>
    <row r="288" spans="1:12" ht="45" hidden="1">
      <c r="A288" s="34" t="s">
        <v>9</v>
      </c>
      <c r="B288" s="280" t="s">
        <v>190</v>
      </c>
      <c r="C288" s="281" t="s">
        <v>119</v>
      </c>
      <c r="D288" s="281" t="s">
        <v>119</v>
      </c>
      <c r="E288" s="281" t="s">
        <v>152</v>
      </c>
      <c r="F288" s="281" t="s">
        <v>10</v>
      </c>
      <c r="G288" s="284"/>
      <c r="H288" s="285"/>
      <c r="I288" s="285"/>
      <c r="J288" s="285"/>
      <c r="K288" s="286"/>
      <c r="L288" s="286"/>
    </row>
    <row r="289" spans="1:12" ht="45" hidden="1">
      <c r="A289" s="42" t="s">
        <v>4</v>
      </c>
      <c r="B289" s="280" t="s">
        <v>190</v>
      </c>
      <c r="C289" s="276" t="s">
        <v>119</v>
      </c>
      <c r="D289" s="276" t="s">
        <v>119</v>
      </c>
      <c r="E289" s="276" t="s">
        <v>50</v>
      </c>
      <c r="F289" s="276" t="s">
        <v>173</v>
      </c>
      <c r="G289" s="306"/>
      <c r="H289" s="285"/>
      <c r="I289" s="285"/>
      <c r="J289" s="285"/>
      <c r="K289" s="286"/>
      <c r="L289" s="286"/>
    </row>
    <row r="290" spans="1:12" ht="45" hidden="1">
      <c r="A290" s="31" t="s">
        <v>159</v>
      </c>
      <c r="B290" s="280" t="s">
        <v>190</v>
      </c>
      <c r="C290" s="276" t="s">
        <v>119</v>
      </c>
      <c r="D290" s="276" t="s">
        <v>119</v>
      </c>
      <c r="E290" s="276" t="s">
        <v>50</v>
      </c>
      <c r="F290" s="276" t="s">
        <v>160</v>
      </c>
      <c r="G290" s="305"/>
      <c r="H290" s="285"/>
      <c r="I290" s="285"/>
      <c r="J290" s="285"/>
      <c r="K290" s="286"/>
      <c r="L290" s="286"/>
    </row>
    <row r="291" spans="1:12" ht="45" hidden="1">
      <c r="A291" s="31" t="s">
        <v>161</v>
      </c>
      <c r="B291" s="280" t="s">
        <v>190</v>
      </c>
      <c r="C291" s="281" t="s">
        <v>119</v>
      </c>
      <c r="D291" s="281" t="s">
        <v>119</v>
      </c>
      <c r="E291" s="281" t="s">
        <v>50</v>
      </c>
      <c r="F291" s="281" t="s">
        <v>162</v>
      </c>
      <c r="G291" s="305"/>
      <c r="H291" s="285"/>
      <c r="I291" s="285"/>
      <c r="J291" s="285"/>
      <c r="K291" s="286"/>
      <c r="L291" s="286"/>
    </row>
    <row r="292" spans="1:12" ht="45" hidden="1">
      <c r="A292" s="34" t="s">
        <v>44</v>
      </c>
      <c r="B292" s="280" t="s">
        <v>190</v>
      </c>
      <c r="C292" s="281" t="s">
        <v>119</v>
      </c>
      <c r="D292" s="281" t="s">
        <v>119</v>
      </c>
      <c r="E292" s="281" t="s">
        <v>50</v>
      </c>
      <c r="F292" s="281" t="s">
        <v>45</v>
      </c>
      <c r="G292" s="305"/>
      <c r="H292" s="285"/>
      <c r="I292" s="285"/>
      <c r="J292" s="285"/>
      <c r="K292" s="286"/>
      <c r="L292" s="286"/>
    </row>
    <row r="293" spans="1:12" ht="45" hidden="1">
      <c r="A293" s="37" t="s">
        <v>23</v>
      </c>
      <c r="B293" s="280" t="s">
        <v>190</v>
      </c>
      <c r="C293" s="276" t="s">
        <v>119</v>
      </c>
      <c r="D293" s="276" t="s">
        <v>119</v>
      </c>
      <c r="E293" s="276" t="s">
        <v>105</v>
      </c>
      <c r="F293" s="276" t="s">
        <v>173</v>
      </c>
      <c r="G293" s="306"/>
      <c r="H293" s="285"/>
      <c r="I293" s="285"/>
      <c r="J293" s="285"/>
      <c r="K293" s="286"/>
      <c r="L293" s="286"/>
    </row>
    <row r="294" spans="1:12" ht="45" hidden="1">
      <c r="A294" s="31" t="s">
        <v>159</v>
      </c>
      <c r="B294" s="280" t="s">
        <v>190</v>
      </c>
      <c r="C294" s="276" t="s">
        <v>119</v>
      </c>
      <c r="D294" s="276" t="s">
        <v>119</v>
      </c>
      <c r="E294" s="276" t="s">
        <v>105</v>
      </c>
      <c r="F294" s="276" t="s">
        <v>160</v>
      </c>
      <c r="G294" s="306"/>
      <c r="H294" s="285"/>
      <c r="I294" s="285"/>
      <c r="J294" s="285"/>
      <c r="K294" s="286"/>
      <c r="L294" s="286"/>
    </row>
    <row r="295" spans="1:12" ht="45" hidden="1">
      <c r="A295" s="31" t="s">
        <v>161</v>
      </c>
      <c r="B295" s="280" t="s">
        <v>190</v>
      </c>
      <c r="C295" s="281" t="s">
        <v>119</v>
      </c>
      <c r="D295" s="281" t="s">
        <v>119</v>
      </c>
      <c r="E295" s="281" t="s">
        <v>105</v>
      </c>
      <c r="F295" s="281" t="s">
        <v>162</v>
      </c>
      <c r="G295" s="305"/>
      <c r="H295" s="285"/>
      <c r="I295" s="285"/>
      <c r="J295" s="285"/>
      <c r="K295" s="286"/>
      <c r="L295" s="286"/>
    </row>
    <row r="296" spans="1:12" ht="45" hidden="1">
      <c r="A296" s="34" t="s">
        <v>44</v>
      </c>
      <c r="B296" s="280" t="s">
        <v>190</v>
      </c>
      <c r="C296" s="281" t="s">
        <v>119</v>
      </c>
      <c r="D296" s="281" t="s">
        <v>119</v>
      </c>
      <c r="E296" s="281" t="s">
        <v>105</v>
      </c>
      <c r="F296" s="281" t="s">
        <v>45</v>
      </c>
      <c r="G296" s="305"/>
      <c r="H296" s="285"/>
      <c r="I296" s="285"/>
      <c r="J296" s="285"/>
      <c r="K296" s="286"/>
      <c r="L296" s="286"/>
    </row>
    <row r="297" spans="1:12" ht="45" hidden="1">
      <c r="A297" s="42" t="s">
        <v>58</v>
      </c>
      <c r="B297" s="280" t="s">
        <v>190</v>
      </c>
      <c r="C297" s="276" t="s">
        <v>119</v>
      </c>
      <c r="D297" s="276" t="s">
        <v>119</v>
      </c>
      <c r="E297" s="276" t="s">
        <v>103</v>
      </c>
      <c r="F297" s="276" t="s">
        <v>173</v>
      </c>
      <c r="G297" s="306"/>
      <c r="H297" s="285"/>
      <c r="I297" s="285"/>
      <c r="J297" s="285"/>
      <c r="K297" s="286"/>
      <c r="L297" s="286"/>
    </row>
    <row r="298" spans="1:12" ht="45" hidden="1">
      <c r="A298" s="31" t="s">
        <v>159</v>
      </c>
      <c r="B298" s="280" t="s">
        <v>190</v>
      </c>
      <c r="C298" s="276" t="s">
        <v>119</v>
      </c>
      <c r="D298" s="276" t="s">
        <v>119</v>
      </c>
      <c r="E298" s="276" t="s">
        <v>103</v>
      </c>
      <c r="F298" s="276" t="s">
        <v>160</v>
      </c>
      <c r="G298" s="306"/>
      <c r="H298" s="285"/>
      <c r="I298" s="285"/>
      <c r="J298" s="285"/>
      <c r="K298" s="286"/>
      <c r="L298" s="286"/>
    </row>
    <row r="299" spans="1:12" ht="45" hidden="1">
      <c r="A299" s="31" t="s">
        <v>161</v>
      </c>
      <c r="B299" s="280" t="s">
        <v>190</v>
      </c>
      <c r="C299" s="281" t="s">
        <v>119</v>
      </c>
      <c r="D299" s="281" t="s">
        <v>119</v>
      </c>
      <c r="E299" s="281" t="s">
        <v>103</v>
      </c>
      <c r="F299" s="281" t="s">
        <v>162</v>
      </c>
      <c r="G299" s="305"/>
      <c r="H299" s="285"/>
      <c r="I299" s="285"/>
      <c r="J299" s="285"/>
      <c r="K299" s="286"/>
      <c r="L299" s="286"/>
    </row>
    <row r="300" spans="1:12" ht="45" hidden="1">
      <c r="A300" s="34" t="s">
        <v>44</v>
      </c>
      <c r="B300" s="280" t="s">
        <v>190</v>
      </c>
      <c r="C300" s="281" t="s">
        <v>119</v>
      </c>
      <c r="D300" s="281" t="s">
        <v>119</v>
      </c>
      <c r="E300" s="281" t="s">
        <v>103</v>
      </c>
      <c r="F300" s="281" t="s">
        <v>45</v>
      </c>
      <c r="G300" s="305"/>
      <c r="H300" s="285"/>
      <c r="I300" s="285"/>
      <c r="J300" s="285"/>
      <c r="K300" s="286"/>
      <c r="L300" s="286"/>
    </row>
    <row r="301" spans="1:12" ht="45" hidden="1">
      <c r="A301" s="38" t="s">
        <v>80</v>
      </c>
      <c r="B301" s="280" t="s">
        <v>190</v>
      </c>
      <c r="C301" s="281" t="s">
        <v>119</v>
      </c>
      <c r="D301" s="281" t="s">
        <v>119</v>
      </c>
      <c r="E301" s="281" t="s">
        <v>103</v>
      </c>
      <c r="F301" s="281" t="s">
        <v>22</v>
      </c>
      <c r="G301" s="305"/>
      <c r="H301" s="285"/>
      <c r="I301" s="285"/>
      <c r="J301" s="285"/>
      <c r="K301" s="286"/>
      <c r="L301" s="286"/>
    </row>
    <row r="302" spans="1:12" ht="45" hidden="1">
      <c r="A302" s="38" t="s">
        <v>112</v>
      </c>
      <c r="B302" s="280" t="s">
        <v>190</v>
      </c>
      <c r="C302" s="281" t="s">
        <v>119</v>
      </c>
      <c r="D302" s="281" t="s">
        <v>119</v>
      </c>
      <c r="E302" s="281" t="s">
        <v>103</v>
      </c>
      <c r="F302" s="281" t="s">
        <v>113</v>
      </c>
      <c r="G302" s="305"/>
      <c r="H302" s="285"/>
      <c r="I302" s="285"/>
      <c r="J302" s="285"/>
      <c r="K302" s="286"/>
      <c r="L302" s="286"/>
    </row>
    <row r="303" spans="1:12" ht="45" hidden="1">
      <c r="A303" s="38" t="s">
        <v>114</v>
      </c>
      <c r="B303" s="280" t="s">
        <v>190</v>
      </c>
      <c r="C303" s="281" t="s">
        <v>119</v>
      </c>
      <c r="D303" s="281" t="s">
        <v>119</v>
      </c>
      <c r="E303" s="281" t="s">
        <v>103</v>
      </c>
      <c r="F303" s="281" t="s">
        <v>111</v>
      </c>
      <c r="G303" s="305"/>
      <c r="H303" s="285"/>
      <c r="I303" s="285"/>
      <c r="J303" s="285"/>
      <c r="K303" s="286"/>
      <c r="L303" s="286"/>
    </row>
    <row r="304" spans="1:12" ht="0.75" customHeight="1" hidden="1">
      <c r="A304" s="34"/>
      <c r="B304" s="280" t="s">
        <v>190</v>
      </c>
      <c r="C304" s="281"/>
      <c r="D304" s="281"/>
      <c r="E304" s="281"/>
      <c r="F304" s="281"/>
      <c r="G304" s="284"/>
      <c r="H304" s="285"/>
      <c r="I304" s="285"/>
      <c r="J304" s="285"/>
      <c r="K304" s="286"/>
      <c r="L304" s="286"/>
    </row>
    <row r="305" spans="1:12" ht="46.5" customHeight="1" hidden="1">
      <c r="A305" s="42" t="s">
        <v>116</v>
      </c>
      <c r="B305" s="280" t="s">
        <v>190</v>
      </c>
      <c r="C305" s="276" t="s">
        <v>119</v>
      </c>
      <c r="D305" s="276" t="s">
        <v>119</v>
      </c>
      <c r="E305" s="276" t="s">
        <v>104</v>
      </c>
      <c r="F305" s="276" t="s">
        <v>173</v>
      </c>
      <c r="G305" s="279"/>
      <c r="H305" s="285"/>
      <c r="I305" s="285"/>
      <c r="J305" s="285"/>
      <c r="K305" s="286"/>
      <c r="L305" s="286"/>
    </row>
    <row r="306" spans="1:12" ht="0.75" customHeight="1" hidden="1">
      <c r="A306" s="31" t="s">
        <v>14</v>
      </c>
      <c r="B306" s="280" t="s">
        <v>190</v>
      </c>
      <c r="C306" s="281" t="s">
        <v>119</v>
      </c>
      <c r="D306" s="281" t="s">
        <v>119</v>
      </c>
      <c r="E306" s="281" t="s">
        <v>104</v>
      </c>
      <c r="F306" s="276" t="s">
        <v>15</v>
      </c>
      <c r="G306" s="279"/>
      <c r="H306" s="285"/>
      <c r="I306" s="285"/>
      <c r="J306" s="285"/>
      <c r="K306" s="286"/>
      <c r="L306" s="286"/>
    </row>
    <row r="307" spans="1:12" ht="22.5" customHeight="1" hidden="1">
      <c r="A307" s="31" t="s">
        <v>196</v>
      </c>
      <c r="B307" s="280" t="s">
        <v>190</v>
      </c>
      <c r="C307" s="281" t="s">
        <v>119</v>
      </c>
      <c r="D307" s="281" t="s">
        <v>119</v>
      </c>
      <c r="E307" s="281" t="s">
        <v>104</v>
      </c>
      <c r="F307" s="276" t="s">
        <v>197</v>
      </c>
      <c r="G307" s="279"/>
      <c r="H307" s="285"/>
      <c r="I307" s="285"/>
      <c r="J307" s="285"/>
      <c r="K307" s="286"/>
      <c r="L307" s="286"/>
    </row>
    <row r="308" spans="1:12" ht="20.25" customHeight="1" hidden="1">
      <c r="A308" s="31" t="s">
        <v>153</v>
      </c>
      <c r="B308" s="280" t="s">
        <v>190</v>
      </c>
      <c r="C308" s="281" t="s">
        <v>119</v>
      </c>
      <c r="D308" s="281" t="s">
        <v>119</v>
      </c>
      <c r="E308" s="281" t="s">
        <v>104</v>
      </c>
      <c r="F308" s="281" t="s">
        <v>198</v>
      </c>
      <c r="G308" s="284"/>
      <c r="H308" s="285"/>
      <c r="I308" s="285"/>
      <c r="J308" s="285"/>
      <c r="K308" s="286"/>
      <c r="L308" s="286"/>
    </row>
    <row r="309" spans="1:12" ht="22.5" customHeight="1" hidden="1">
      <c r="A309" s="31" t="s">
        <v>155</v>
      </c>
      <c r="B309" s="280" t="s">
        <v>190</v>
      </c>
      <c r="C309" s="281" t="s">
        <v>119</v>
      </c>
      <c r="D309" s="281" t="s">
        <v>119</v>
      </c>
      <c r="E309" s="281" t="s">
        <v>104</v>
      </c>
      <c r="F309" s="281" t="s">
        <v>199</v>
      </c>
      <c r="G309" s="284"/>
      <c r="H309" s="285"/>
      <c r="I309" s="285"/>
      <c r="J309" s="285"/>
      <c r="K309" s="286"/>
      <c r="L309" s="286"/>
    </row>
    <row r="310" spans="1:12" ht="24" customHeight="1" hidden="1">
      <c r="A310" s="31" t="s">
        <v>159</v>
      </c>
      <c r="B310" s="280" t="s">
        <v>190</v>
      </c>
      <c r="C310" s="276" t="s">
        <v>119</v>
      </c>
      <c r="D310" s="276" t="s">
        <v>119</v>
      </c>
      <c r="E310" s="276" t="s">
        <v>104</v>
      </c>
      <c r="F310" s="276" t="s">
        <v>160</v>
      </c>
      <c r="G310" s="279"/>
      <c r="H310" s="285"/>
      <c r="I310" s="285"/>
      <c r="J310" s="285"/>
      <c r="K310" s="286"/>
      <c r="L310" s="286"/>
    </row>
    <row r="311" spans="1:12" ht="0.75" customHeight="1" hidden="1">
      <c r="A311" s="31" t="s">
        <v>161</v>
      </c>
      <c r="B311" s="280" t="s">
        <v>190</v>
      </c>
      <c r="C311" s="281" t="s">
        <v>119</v>
      </c>
      <c r="D311" s="281" t="s">
        <v>119</v>
      </c>
      <c r="E311" s="281" t="s">
        <v>104</v>
      </c>
      <c r="F311" s="281" t="s">
        <v>162</v>
      </c>
      <c r="G311" s="284"/>
      <c r="H311" s="285"/>
      <c r="I311" s="285"/>
      <c r="J311" s="285"/>
      <c r="K311" s="286"/>
      <c r="L311" s="286"/>
    </row>
    <row r="312" spans="1:12" ht="30.75" customHeight="1" hidden="1">
      <c r="A312" s="31" t="s">
        <v>41</v>
      </c>
      <c r="B312" s="280" t="s">
        <v>190</v>
      </c>
      <c r="C312" s="281" t="s">
        <v>119</v>
      </c>
      <c r="D312" s="281" t="s">
        <v>119</v>
      </c>
      <c r="E312" s="281" t="s">
        <v>104</v>
      </c>
      <c r="F312" s="281" t="s">
        <v>164</v>
      </c>
      <c r="G312" s="284"/>
      <c r="H312" s="285"/>
      <c r="I312" s="285"/>
      <c r="J312" s="285"/>
      <c r="K312" s="286"/>
      <c r="L312" s="286"/>
    </row>
    <row r="313" spans="1:12" ht="33" customHeight="1" hidden="1">
      <c r="A313" s="34" t="s">
        <v>44</v>
      </c>
      <c r="B313" s="280" t="s">
        <v>190</v>
      </c>
      <c r="C313" s="281" t="s">
        <v>119</v>
      </c>
      <c r="D313" s="281" t="s">
        <v>119</v>
      </c>
      <c r="E313" s="281" t="s">
        <v>104</v>
      </c>
      <c r="F313" s="281" t="s">
        <v>45</v>
      </c>
      <c r="G313" s="284"/>
      <c r="H313" s="285"/>
      <c r="I313" s="285"/>
      <c r="J313" s="285"/>
      <c r="K313" s="286"/>
      <c r="L313" s="286"/>
    </row>
    <row r="314" spans="1:12" ht="19.5" customHeight="1" hidden="1">
      <c r="A314" s="31" t="s">
        <v>120</v>
      </c>
      <c r="B314" s="280" t="s">
        <v>190</v>
      </c>
      <c r="C314" s="276" t="s">
        <v>119</v>
      </c>
      <c r="D314" s="276" t="s">
        <v>119</v>
      </c>
      <c r="E314" s="276" t="s">
        <v>104</v>
      </c>
      <c r="F314" s="276" t="s">
        <v>121</v>
      </c>
      <c r="G314" s="279"/>
      <c r="H314" s="285"/>
      <c r="I314" s="285"/>
      <c r="J314" s="285"/>
      <c r="K314" s="286"/>
      <c r="L314" s="286"/>
    </row>
    <row r="315" spans="1:12" ht="31.5" customHeight="1" hidden="1">
      <c r="A315" s="35" t="s">
        <v>123</v>
      </c>
      <c r="B315" s="280" t="s">
        <v>190</v>
      </c>
      <c r="C315" s="281" t="s">
        <v>119</v>
      </c>
      <c r="D315" s="281" t="s">
        <v>119</v>
      </c>
      <c r="E315" s="281" t="s">
        <v>104</v>
      </c>
      <c r="F315" s="281" t="s">
        <v>122</v>
      </c>
      <c r="G315" s="284"/>
      <c r="H315" s="285"/>
      <c r="I315" s="285"/>
      <c r="J315" s="285"/>
      <c r="K315" s="286"/>
      <c r="L315" s="286"/>
    </row>
    <row r="316" spans="1:12" ht="22.5" customHeight="1" hidden="1">
      <c r="A316" s="34" t="s">
        <v>17</v>
      </c>
      <c r="B316" s="280" t="s">
        <v>190</v>
      </c>
      <c r="C316" s="281" t="s">
        <v>119</v>
      </c>
      <c r="D316" s="281" t="s">
        <v>119</v>
      </c>
      <c r="E316" s="281" t="s">
        <v>104</v>
      </c>
      <c r="F316" s="281" t="s">
        <v>131</v>
      </c>
      <c r="G316" s="284"/>
      <c r="H316" s="285"/>
      <c r="I316" s="285"/>
      <c r="J316" s="285"/>
      <c r="K316" s="286"/>
      <c r="L316" s="286"/>
    </row>
    <row r="317" spans="1:12" ht="18.75" customHeight="1" hidden="1">
      <c r="A317" s="34"/>
      <c r="B317" s="280" t="s">
        <v>190</v>
      </c>
      <c r="C317" s="281"/>
      <c r="D317" s="281"/>
      <c r="E317" s="281"/>
      <c r="F317" s="281"/>
      <c r="G317" s="284"/>
      <c r="H317" s="285"/>
      <c r="I317" s="285"/>
      <c r="J317" s="285"/>
      <c r="K317" s="286"/>
      <c r="L317" s="286"/>
    </row>
    <row r="318" spans="1:12" ht="43.5" customHeight="1" hidden="1">
      <c r="A318" s="31" t="s">
        <v>184</v>
      </c>
      <c r="B318" s="280" t="s">
        <v>190</v>
      </c>
      <c r="C318" s="276" t="s">
        <v>119</v>
      </c>
      <c r="D318" s="276" t="s">
        <v>119</v>
      </c>
      <c r="E318" s="276" t="s">
        <v>104</v>
      </c>
      <c r="F318" s="276" t="s">
        <v>185</v>
      </c>
      <c r="G318" s="279"/>
      <c r="H318" s="285"/>
      <c r="I318" s="285"/>
      <c r="J318" s="285"/>
      <c r="K318" s="286"/>
      <c r="L318" s="286"/>
    </row>
    <row r="319" spans="1:12" ht="16.5" customHeight="1" hidden="1">
      <c r="A319" s="31" t="s">
        <v>186</v>
      </c>
      <c r="B319" s="280" t="s">
        <v>190</v>
      </c>
      <c r="C319" s="276" t="s">
        <v>119</v>
      </c>
      <c r="D319" s="276" t="s">
        <v>119</v>
      </c>
      <c r="E319" s="276" t="s">
        <v>104</v>
      </c>
      <c r="F319" s="276" t="s">
        <v>187</v>
      </c>
      <c r="G319" s="279"/>
      <c r="H319" s="285"/>
      <c r="I319" s="285"/>
      <c r="J319" s="285"/>
      <c r="K319" s="286"/>
      <c r="L319" s="286"/>
    </row>
    <row r="320" spans="1:12" ht="48" customHeight="1" hidden="1">
      <c r="A320" s="31" t="s">
        <v>24</v>
      </c>
      <c r="B320" s="280" t="s">
        <v>190</v>
      </c>
      <c r="C320" s="281" t="s">
        <v>119</v>
      </c>
      <c r="D320" s="281" t="s">
        <v>119</v>
      </c>
      <c r="E320" s="281" t="s">
        <v>104</v>
      </c>
      <c r="F320" s="281" t="s">
        <v>86</v>
      </c>
      <c r="G320" s="284"/>
      <c r="H320" s="285"/>
      <c r="I320" s="285"/>
      <c r="J320" s="285"/>
      <c r="K320" s="286"/>
      <c r="L320" s="286"/>
    </row>
    <row r="321" spans="1:12" ht="23.25" customHeight="1" hidden="1">
      <c r="A321" s="34" t="s">
        <v>25</v>
      </c>
      <c r="B321" s="280" t="s">
        <v>190</v>
      </c>
      <c r="C321" s="281" t="s">
        <v>119</v>
      </c>
      <c r="D321" s="281" t="s">
        <v>119</v>
      </c>
      <c r="E321" s="281" t="s">
        <v>104</v>
      </c>
      <c r="F321" s="281" t="s">
        <v>140</v>
      </c>
      <c r="G321" s="284"/>
      <c r="H321" s="285"/>
      <c r="I321" s="285"/>
      <c r="J321" s="285"/>
      <c r="K321" s="286"/>
      <c r="L321" s="286"/>
    </row>
    <row r="322" spans="1:12" ht="0.75" customHeight="1" hidden="1">
      <c r="A322" s="42" t="s">
        <v>5</v>
      </c>
      <c r="B322" s="280" t="s">
        <v>190</v>
      </c>
      <c r="C322" s="276" t="s">
        <v>119</v>
      </c>
      <c r="D322" s="276" t="s">
        <v>119</v>
      </c>
      <c r="E322" s="276" t="s">
        <v>107</v>
      </c>
      <c r="F322" s="276" t="s">
        <v>173</v>
      </c>
      <c r="G322" s="306"/>
      <c r="H322" s="285"/>
      <c r="I322" s="285"/>
      <c r="J322" s="285"/>
      <c r="K322" s="286"/>
      <c r="L322" s="286"/>
    </row>
    <row r="323" spans="1:12" ht="23.25" customHeight="1" hidden="1">
      <c r="A323" s="31" t="s">
        <v>159</v>
      </c>
      <c r="B323" s="280" t="s">
        <v>190</v>
      </c>
      <c r="C323" s="276" t="s">
        <v>119</v>
      </c>
      <c r="D323" s="276" t="s">
        <v>119</v>
      </c>
      <c r="E323" s="276" t="s">
        <v>107</v>
      </c>
      <c r="F323" s="276" t="s">
        <v>160</v>
      </c>
      <c r="G323" s="306"/>
      <c r="H323" s="285"/>
      <c r="I323" s="285"/>
      <c r="J323" s="285"/>
      <c r="K323" s="286"/>
      <c r="L323" s="286"/>
    </row>
    <row r="324" spans="1:12" ht="23.25" customHeight="1" hidden="1">
      <c r="A324" s="31" t="s">
        <v>161</v>
      </c>
      <c r="B324" s="280" t="s">
        <v>190</v>
      </c>
      <c r="C324" s="281" t="s">
        <v>119</v>
      </c>
      <c r="D324" s="281" t="s">
        <v>119</v>
      </c>
      <c r="E324" s="281" t="s">
        <v>107</v>
      </c>
      <c r="F324" s="281" t="s">
        <v>162</v>
      </c>
      <c r="G324" s="305"/>
      <c r="H324" s="285"/>
      <c r="I324" s="285"/>
      <c r="J324" s="285"/>
      <c r="K324" s="286"/>
      <c r="L324" s="286"/>
    </row>
    <row r="325" spans="1:12" ht="32.25" customHeight="1" hidden="1">
      <c r="A325" s="34" t="s">
        <v>44</v>
      </c>
      <c r="B325" s="280" t="s">
        <v>190</v>
      </c>
      <c r="C325" s="281" t="s">
        <v>119</v>
      </c>
      <c r="D325" s="281" t="s">
        <v>119</v>
      </c>
      <c r="E325" s="281" t="s">
        <v>107</v>
      </c>
      <c r="F325" s="281" t="s">
        <v>45</v>
      </c>
      <c r="G325" s="305"/>
      <c r="H325" s="285"/>
      <c r="I325" s="285"/>
      <c r="J325" s="285"/>
      <c r="K325" s="286"/>
      <c r="L325" s="286"/>
    </row>
    <row r="326" spans="1:12" ht="63.75" customHeight="1" hidden="1">
      <c r="A326" s="39" t="s">
        <v>6</v>
      </c>
      <c r="B326" s="280" t="s">
        <v>190</v>
      </c>
      <c r="C326" s="276" t="s">
        <v>119</v>
      </c>
      <c r="D326" s="276" t="s">
        <v>119</v>
      </c>
      <c r="E326" s="276" t="s">
        <v>109</v>
      </c>
      <c r="F326" s="276" t="s">
        <v>173</v>
      </c>
      <c r="G326" s="306"/>
      <c r="H326" s="285"/>
      <c r="I326" s="285"/>
      <c r="J326" s="285"/>
      <c r="K326" s="286"/>
      <c r="L326" s="286"/>
    </row>
    <row r="327" spans="1:12" ht="27" customHeight="1" hidden="1">
      <c r="A327" s="31" t="s">
        <v>159</v>
      </c>
      <c r="B327" s="280" t="s">
        <v>190</v>
      </c>
      <c r="C327" s="276" t="s">
        <v>119</v>
      </c>
      <c r="D327" s="276" t="s">
        <v>119</v>
      </c>
      <c r="E327" s="276" t="s">
        <v>109</v>
      </c>
      <c r="F327" s="276" t="s">
        <v>160</v>
      </c>
      <c r="G327" s="305"/>
      <c r="H327" s="285"/>
      <c r="I327" s="285"/>
      <c r="J327" s="285"/>
      <c r="K327" s="286"/>
      <c r="L327" s="286"/>
    </row>
    <row r="328" spans="1:12" ht="32.25" customHeight="1" hidden="1">
      <c r="A328" s="31" t="s">
        <v>161</v>
      </c>
      <c r="B328" s="280" t="s">
        <v>190</v>
      </c>
      <c r="C328" s="281" t="s">
        <v>119</v>
      </c>
      <c r="D328" s="281" t="s">
        <v>119</v>
      </c>
      <c r="E328" s="281" t="s">
        <v>109</v>
      </c>
      <c r="F328" s="281" t="s">
        <v>162</v>
      </c>
      <c r="G328" s="305"/>
      <c r="H328" s="285"/>
      <c r="I328" s="285"/>
      <c r="J328" s="285"/>
      <c r="K328" s="286"/>
      <c r="L328" s="286"/>
    </row>
    <row r="329" spans="1:12" ht="34.5" customHeight="1" hidden="1">
      <c r="A329" s="34" t="s">
        <v>44</v>
      </c>
      <c r="B329" s="280" t="s">
        <v>190</v>
      </c>
      <c r="C329" s="281" t="s">
        <v>119</v>
      </c>
      <c r="D329" s="281" t="s">
        <v>119</v>
      </c>
      <c r="E329" s="281" t="s">
        <v>109</v>
      </c>
      <c r="F329" s="281" t="s">
        <v>45</v>
      </c>
      <c r="G329" s="305"/>
      <c r="H329" s="285"/>
      <c r="I329" s="285"/>
      <c r="J329" s="285"/>
      <c r="K329" s="286"/>
      <c r="L329" s="286"/>
    </row>
    <row r="330" spans="1:12" ht="49.5" customHeight="1" hidden="1">
      <c r="A330" s="34" t="s">
        <v>2</v>
      </c>
      <c r="B330" s="280" t="s">
        <v>190</v>
      </c>
      <c r="C330" s="282" t="s">
        <v>119</v>
      </c>
      <c r="D330" s="282" t="s">
        <v>119</v>
      </c>
      <c r="E330" s="281" t="s">
        <v>109</v>
      </c>
      <c r="F330" s="276" t="s">
        <v>185</v>
      </c>
      <c r="G330" s="305"/>
      <c r="H330" s="285"/>
      <c r="I330" s="285"/>
      <c r="J330" s="285"/>
      <c r="K330" s="286"/>
      <c r="L330" s="286"/>
    </row>
    <row r="331" spans="1:12" ht="28.5" customHeight="1" hidden="1">
      <c r="A331" s="34" t="s">
        <v>186</v>
      </c>
      <c r="B331" s="280" t="s">
        <v>190</v>
      </c>
      <c r="C331" s="282" t="s">
        <v>119</v>
      </c>
      <c r="D331" s="282" t="s">
        <v>119</v>
      </c>
      <c r="E331" s="281" t="s">
        <v>109</v>
      </c>
      <c r="F331" s="276" t="s">
        <v>187</v>
      </c>
      <c r="G331" s="305"/>
      <c r="H331" s="285"/>
      <c r="I331" s="285"/>
      <c r="J331" s="285"/>
      <c r="K331" s="286"/>
      <c r="L331" s="286"/>
    </row>
    <row r="332" spans="1:12" ht="57" customHeight="1" hidden="1">
      <c r="A332" s="36" t="s">
        <v>65</v>
      </c>
      <c r="B332" s="280" t="s">
        <v>190</v>
      </c>
      <c r="C332" s="282" t="s">
        <v>119</v>
      </c>
      <c r="D332" s="282" t="s">
        <v>119</v>
      </c>
      <c r="E332" s="281" t="s">
        <v>109</v>
      </c>
      <c r="F332" s="281" t="s">
        <v>86</v>
      </c>
      <c r="G332" s="305"/>
      <c r="H332" s="285"/>
      <c r="I332" s="285"/>
      <c r="J332" s="285"/>
      <c r="K332" s="286"/>
      <c r="L332" s="286"/>
    </row>
    <row r="333" spans="1:12" ht="25.5" customHeight="1" hidden="1">
      <c r="A333" s="39" t="s">
        <v>115</v>
      </c>
      <c r="B333" s="280" t="s">
        <v>190</v>
      </c>
      <c r="C333" s="276" t="s">
        <v>119</v>
      </c>
      <c r="D333" s="276" t="s">
        <v>119</v>
      </c>
      <c r="E333" s="276" t="s">
        <v>145</v>
      </c>
      <c r="F333" s="276" t="s">
        <v>173</v>
      </c>
      <c r="G333" s="279"/>
      <c r="H333" s="285"/>
      <c r="I333" s="285"/>
      <c r="J333" s="285"/>
      <c r="K333" s="286"/>
      <c r="L333" s="286"/>
    </row>
    <row r="334" spans="1:12" ht="0.75" customHeight="1" hidden="1">
      <c r="A334" s="31" t="s">
        <v>159</v>
      </c>
      <c r="B334" s="280" t="s">
        <v>190</v>
      </c>
      <c r="C334" s="276" t="s">
        <v>119</v>
      </c>
      <c r="D334" s="276" t="s">
        <v>119</v>
      </c>
      <c r="E334" s="276" t="s">
        <v>145</v>
      </c>
      <c r="F334" s="276" t="s">
        <v>160</v>
      </c>
      <c r="G334" s="279"/>
      <c r="H334" s="285"/>
      <c r="I334" s="285"/>
      <c r="J334" s="285"/>
      <c r="K334" s="286"/>
      <c r="L334" s="286"/>
    </row>
    <row r="335" spans="1:12" ht="25.5" customHeight="1" hidden="1">
      <c r="A335" s="31" t="s">
        <v>161</v>
      </c>
      <c r="B335" s="280" t="s">
        <v>190</v>
      </c>
      <c r="C335" s="281" t="s">
        <v>119</v>
      </c>
      <c r="D335" s="281" t="s">
        <v>119</v>
      </c>
      <c r="E335" s="281" t="s">
        <v>145</v>
      </c>
      <c r="F335" s="281" t="s">
        <v>162</v>
      </c>
      <c r="G335" s="284"/>
      <c r="H335" s="285"/>
      <c r="I335" s="285"/>
      <c r="J335" s="285"/>
      <c r="K335" s="286"/>
      <c r="L335" s="286"/>
    </row>
    <row r="336" spans="1:12" ht="36.75" customHeight="1" hidden="1">
      <c r="A336" s="31" t="s">
        <v>41</v>
      </c>
      <c r="B336" s="280" t="s">
        <v>190</v>
      </c>
      <c r="C336" s="281" t="s">
        <v>119</v>
      </c>
      <c r="D336" s="281" t="s">
        <v>119</v>
      </c>
      <c r="E336" s="281" t="s">
        <v>145</v>
      </c>
      <c r="F336" s="281" t="s">
        <v>164</v>
      </c>
      <c r="G336" s="284"/>
      <c r="H336" s="285"/>
      <c r="I336" s="285"/>
      <c r="J336" s="285"/>
      <c r="K336" s="286"/>
      <c r="L336" s="286"/>
    </row>
    <row r="337" spans="1:12" ht="37.5" customHeight="1" hidden="1">
      <c r="A337" s="34" t="s">
        <v>44</v>
      </c>
      <c r="B337" s="280" t="s">
        <v>190</v>
      </c>
      <c r="C337" s="281" t="s">
        <v>119</v>
      </c>
      <c r="D337" s="281" t="s">
        <v>119</v>
      </c>
      <c r="E337" s="281" t="s">
        <v>145</v>
      </c>
      <c r="F337" s="281" t="s">
        <v>45</v>
      </c>
      <c r="G337" s="284"/>
      <c r="H337" s="285"/>
      <c r="I337" s="285"/>
      <c r="J337" s="285"/>
      <c r="K337" s="286"/>
      <c r="L337" s="286"/>
    </row>
    <row r="338" spans="1:12" ht="26.25" customHeight="1" hidden="1">
      <c r="A338" s="31" t="s">
        <v>120</v>
      </c>
      <c r="B338" s="280" t="s">
        <v>190</v>
      </c>
      <c r="C338" s="276" t="s">
        <v>119</v>
      </c>
      <c r="D338" s="276" t="s">
        <v>119</v>
      </c>
      <c r="E338" s="276" t="s">
        <v>145</v>
      </c>
      <c r="F338" s="276" t="s">
        <v>121</v>
      </c>
      <c r="G338" s="279"/>
      <c r="H338" s="285"/>
      <c r="I338" s="285"/>
      <c r="J338" s="285"/>
      <c r="K338" s="286"/>
      <c r="L338" s="286"/>
    </row>
    <row r="339" spans="1:12" ht="36.75" customHeight="1" hidden="1">
      <c r="A339" s="34" t="s">
        <v>166</v>
      </c>
      <c r="B339" s="280" t="s">
        <v>190</v>
      </c>
      <c r="C339" s="281" t="s">
        <v>119</v>
      </c>
      <c r="D339" s="281" t="s">
        <v>119</v>
      </c>
      <c r="E339" s="281" t="s">
        <v>145</v>
      </c>
      <c r="F339" s="281" t="s">
        <v>167</v>
      </c>
      <c r="G339" s="284"/>
      <c r="H339" s="285"/>
      <c r="I339" s="285"/>
      <c r="J339" s="285"/>
      <c r="K339" s="286"/>
      <c r="L339" s="286"/>
    </row>
    <row r="340" spans="1:12" ht="54" customHeight="1" hidden="1">
      <c r="A340" s="31" t="s">
        <v>184</v>
      </c>
      <c r="B340" s="280" t="s">
        <v>190</v>
      </c>
      <c r="C340" s="276" t="s">
        <v>119</v>
      </c>
      <c r="D340" s="276" t="s">
        <v>119</v>
      </c>
      <c r="E340" s="276" t="s">
        <v>145</v>
      </c>
      <c r="F340" s="276" t="s">
        <v>185</v>
      </c>
      <c r="G340" s="279"/>
      <c r="H340" s="285"/>
      <c r="I340" s="285"/>
      <c r="J340" s="285"/>
      <c r="K340" s="286"/>
      <c r="L340" s="286"/>
    </row>
    <row r="341" spans="1:12" ht="18" customHeight="1" hidden="1">
      <c r="A341" s="31" t="s">
        <v>186</v>
      </c>
      <c r="B341" s="280" t="s">
        <v>190</v>
      </c>
      <c r="C341" s="276" t="s">
        <v>119</v>
      </c>
      <c r="D341" s="276" t="s">
        <v>119</v>
      </c>
      <c r="E341" s="276" t="s">
        <v>145</v>
      </c>
      <c r="F341" s="276" t="s">
        <v>187</v>
      </c>
      <c r="G341" s="279"/>
      <c r="H341" s="285"/>
      <c r="I341" s="285"/>
      <c r="J341" s="285"/>
      <c r="K341" s="286"/>
      <c r="L341" s="286"/>
    </row>
    <row r="342" spans="1:12" ht="49.5" customHeight="1" hidden="1">
      <c r="A342" s="31" t="s">
        <v>24</v>
      </c>
      <c r="B342" s="280" t="s">
        <v>190</v>
      </c>
      <c r="C342" s="281" t="s">
        <v>119</v>
      </c>
      <c r="D342" s="281" t="s">
        <v>119</v>
      </c>
      <c r="E342" s="281" t="s">
        <v>145</v>
      </c>
      <c r="F342" s="281" t="s">
        <v>86</v>
      </c>
      <c r="G342" s="284"/>
      <c r="H342" s="285"/>
      <c r="I342" s="285"/>
      <c r="J342" s="285"/>
      <c r="K342" s="286"/>
      <c r="L342" s="286"/>
    </row>
    <row r="343" spans="1:12" ht="21.75" customHeight="1" hidden="1">
      <c r="A343" s="34" t="s">
        <v>25</v>
      </c>
      <c r="B343" s="280" t="s">
        <v>190</v>
      </c>
      <c r="C343" s="281" t="s">
        <v>119</v>
      </c>
      <c r="D343" s="281" t="s">
        <v>119</v>
      </c>
      <c r="E343" s="281" t="s">
        <v>145</v>
      </c>
      <c r="F343" s="281" t="s">
        <v>140</v>
      </c>
      <c r="G343" s="284"/>
      <c r="H343" s="285"/>
      <c r="I343" s="285"/>
      <c r="J343" s="285"/>
      <c r="K343" s="286"/>
      <c r="L343" s="286"/>
    </row>
    <row r="344" spans="1:12" ht="26.25" customHeight="1" hidden="1">
      <c r="A344" s="31" t="s">
        <v>26</v>
      </c>
      <c r="B344" s="280" t="s">
        <v>190</v>
      </c>
      <c r="C344" s="281" t="s">
        <v>119</v>
      </c>
      <c r="D344" s="281" t="s">
        <v>119</v>
      </c>
      <c r="E344" s="281" t="s">
        <v>145</v>
      </c>
      <c r="F344" s="276" t="s">
        <v>27</v>
      </c>
      <c r="G344" s="279"/>
      <c r="H344" s="285"/>
      <c r="I344" s="285"/>
      <c r="J344" s="285"/>
      <c r="K344" s="286"/>
      <c r="L344" s="286"/>
    </row>
    <row r="345" spans="1:12" ht="26.25" customHeight="1" hidden="1">
      <c r="A345" s="31" t="s">
        <v>28</v>
      </c>
      <c r="B345" s="280" t="s">
        <v>190</v>
      </c>
      <c r="C345" s="281" t="s">
        <v>119</v>
      </c>
      <c r="D345" s="281" t="s">
        <v>119</v>
      </c>
      <c r="E345" s="281" t="s">
        <v>145</v>
      </c>
      <c r="F345" s="281" t="s">
        <v>170</v>
      </c>
      <c r="G345" s="284"/>
      <c r="H345" s="285"/>
      <c r="I345" s="285"/>
      <c r="J345" s="285"/>
      <c r="K345" s="286"/>
      <c r="L345" s="286"/>
    </row>
    <row r="346" spans="1:12" ht="26.25" customHeight="1" hidden="1">
      <c r="A346" s="31" t="s">
        <v>24</v>
      </c>
      <c r="B346" s="280" t="s">
        <v>190</v>
      </c>
      <c r="C346" s="281" t="s">
        <v>119</v>
      </c>
      <c r="D346" s="281" t="s">
        <v>119</v>
      </c>
      <c r="E346" s="281" t="s">
        <v>145</v>
      </c>
      <c r="F346" s="281" t="s">
        <v>170</v>
      </c>
      <c r="G346" s="284"/>
      <c r="H346" s="285"/>
      <c r="I346" s="285"/>
      <c r="J346" s="285"/>
      <c r="K346" s="286"/>
      <c r="L346" s="286"/>
    </row>
    <row r="347" spans="1:12" ht="0.75" customHeight="1" hidden="1">
      <c r="A347" s="29" t="s">
        <v>52</v>
      </c>
      <c r="B347" s="280" t="s">
        <v>190</v>
      </c>
      <c r="C347" s="276" t="s">
        <v>119</v>
      </c>
      <c r="D347" s="276" t="s">
        <v>150</v>
      </c>
      <c r="E347" s="276" t="s">
        <v>53</v>
      </c>
      <c r="F347" s="276" t="s">
        <v>173</v>
      </c>
      <c r="G347" s="279"/>
      <c r="H347" s="285"/>
      <c r="I347" s="285"/>
      <c r="J347" s="285"/>
      <c r="K347" s="286"/>
      <c r="L347" s="286"/>
    </row>
    <row r="348" spans="1:12" ht="26.25" customHeight="1" hidden="1">
      <c r="A348" s="34" t="s">
        <v>200</v>
      </c>
      <c r="B348" s="280" t="s">
        <v>190</v>
      </c>
      <c r="C348" s="307" t="s">
        <v>119</v>
      </c>
      <c r="D348" s="307" t="s">
        <v>150</v>
      </c>
      <c r="E348" s="281" t="s">
        <v>139</v>
      </c>
      <c r="F348" s="281" t="s">
        <v>173</v>
      </c>
      <c r="G348" s="284"/>
      <c r="H348" s="285"/>
      <c r="I348" s="285"/>
      <c r="J348" s="285"/>
      <c r="K348" s="286"/>
      <c r="L348" s="286"/>
    </row>
    <row r="349" spans="1:12" ht="26.25" customHeight="1" hidden="1">
      <c r="A349" s="31" t="s">
        <v>14</v>
      </c>
      <c r="B349" s="280" t="s">
        <v>190</v>
      </c>
      <c r="C349" s="307" t="s">
        <v>119</v>
      </c>
      <c r="D349" s="307" t="s">
        <v>150</v>
      </c>
      <c r="E349" s="281" t="s">
        <v>139</v>
      </c>
      <c r="F349" s="276" t="s">
        <v>15</v>
      </c>
      <c r="G349" s="284"/>
      <c r="H349" s="285"/>
      <c r="I349" s="285"/>
      <c r="J349" s="285"/>
      <c r="K349" s="286"/>
      <c r="L349" s="286"/>
    </row>
    <row r="350" spans="1:12" ht="26.25" customHeight="1" hidden="1">
      <c r="A350" s="31" t="s">
        <v>157</v>
      </c>
      <c r="B350" s="280" t="s">
        <v>190</v>
      </c>
      <c r="C350" s="307" t="s">
        <v>119</v>
      </c>
      <c r="D350" s="307" t="s">
        <v>150</v>
      </c>
      <c r="E350" s="281" t="s">
        <v>139</v>
      </c>
      <c r="F350" s="276" t="s">
        <v>158</v>
      </c>
      <c r="G350" s="279"/>
      <c r="H350" s="285"/>
      <c r="I350" s="285"/>
      <c r="J350" s="285"/>
      <c r="K350" s="286"/>
      <c r="L350" s="286"/>
    </row>
    <row r="351" spans="1:12" ht="26.25" customHeight="1" hidden="1">
      <c r="A351" s="31" t="s">
        <v>153</v>
      </c>
      <c r="B351" s="280" t="s">
        <v>190</v>
      </c>
      <c r="C351" s="307" t="s">
        <v>119</v>
      </c>
      <c r="D351" s="307" t="s">
        <v>150</v>
      </c>
      <c r="E351" s="281" t="s">
        <v>139</v>
      </c>
      <c r="F351" s="281" t="s">
        <v>154</v>
      </c>
      <c r="G351" s="284"/>
      <c r="H351" s="285"/>
      <c r="I351" s="285"/>
      <c r="J351" s="285"/>
      <c r="K351" s="286"/>
      <c r="L351" s="286"/>
    </row>
    <row r="352" spans="1:12" ht="26.25" customHeight="1" hidden="1">
      <c r="A352" s="31" t="s">
        <v>155</v>
      </c>
      <c r="B352" s="280" t="s">
        <v>190</v>
      </c>
      <c r="C352" s="307" t="s">
        <v>119</v>
      </c>
      <c r="D352" s="307" t="s">
        <v>150</v>
      </c>
      <c r="E352" s="281" t="s">
        <v>139</v>
      </c>
      <c r="F352" s="281" t="s">
        <v>156</v>
      </c>
      <c r="G352" s="284"/>
      <c r="H352" s="285"/>
      <c r="I352" s="285"/>
      <c r="J352" s="285"/>
      <c r="K352" s="286"/>
      <c r="L352" s="286"/>
    </row>
    <row r="353" spans="1:12" ht="1.5" customHeight="1" hidden="1">
      <c r="A353" s="36" t="s">
        <v>118</v>
      </c>
      <c r="B353" s="280" t="s">
        <v>190</v>
      </c>
      <c r="C353" s="276" t="s">
        <v>119</v>
      </c>
      <c r="D353" s="276" t="s">
        <v>150</v>
      </c>
      <c r="E353" s="276" t="s">
        <v>172</v>
      </c>
      <c r="F353" s="276" t="s">
        <v>173</v>
      </c>
      <c r="G353" s="308"/>
      <c r="H353" s="285"/>
      <c r="I353" s="285"/>
      <c r="J353" s="285"/>
      <c r="K353" s="286"/>
      <c r="L353" s="286"/>
    </row>
    <row r="354" spans="1:12" ht="39.75" customHeight="1" hidden="1">
      <c r="A354" s="33" t="s">
        <v>195</v>
      </c>
      <c r="B354" s="280" t="s">
        <v>190</v>
      </c>
      <c r="C354" s="307" t="s">
        <v>119</v>
      </c>
      <c r="D354" s="307" t="s">
        <v>150</v>
      </c>
      <c r="E354" s="307" t="s">
        <v>36</v>
      </c>
      <c r="F354" s="307" t="s">
        <v>173</v>
      </c>
      <c r="G354" s="309"/>
      <c r="H354" s="285"/>
      <c r="I354" s="285"/>
      <c r="J354" s="285"/>
      <c r="K354" s="286"/>
      <c r="L354" s="286"/>
    </row>
    <row r="355" spans="1:12" ht="26.25" customHeight="1" hidden="1">
      <c r="A355" s="33" t="s">
        <v>202</v>
      </c>
      <c r="B355" s="280" t="s">
        <v>190</v>
      </c>
      <c r="C355" s="307" t="s">
        <v>119</v>
      </c>
      <c r="D355" s="307" t="s">
        <v>150</v>
      </c>
      <c r="E355" s="307" t="s">
        <v>148</v>
      </c>
      <c r="F355" s="307" t="s">
        <v>173</v>
      </c>
      <c r="G355" s="309"/>
      <c r="H355" s="285"/>
      <c r="I355" s="285"/>
      <c r="J355" s="285"/>
      <c r="K355" s="286"/>
      <c r="L355" s="286"/>
    </row>
    <row r="356" spans="1:12" ht="51" customHeight="1" hidden="1">
      <c r="A356" s="31" t="s">
        <v>14</v>
      </c>
      <c r="B356" s="280" t="s">
        <v>190</v>
      </c>
      <c r="C356" s="310" t="s">
        <v>119</v>
      </c>
      <c r="D356" s="310" t="s">
        <v>150</v>
      </c>
      <c r="E356" s="310" t="s">
        <v>148</v>
      </c>
      <c r="F356" s="276" t="s">
        <v>15</v>
      </c>
      <c r="G356" s="284"/>
      <c r="H356" s="285"/>
      <c r="I356" s="285"/>
      <c r="J356" s="285"/>
      <c r="K356" s="286"/>
      <c r="L356" s="286"/>
    </row>
    <row r="357" spans="1:12" ht="27.75" customHeight="1" hidden="1">
      <c r="A357" s="31" t="s">
        <v>157</v>
      </c>
      <c r="B357" s="280" t="s">
        <v>190</v>
      </c>
      <c r="C357" s="310" t="s">
        <v>119</v>
      </c>
      <c r="D357" s="310" t="s">
        <v>150</v>
      </c>
      <c r="E357" s="310" t="s">
        <v>148</v>
      </c>
      <c r="F357" s="276" t="s">
        <v>158</v>
      </c>
      <c r="G357" s="279"/>
      <c r="H357" s="285"/>
      <c r="I357" s="285"/>
      <c r="J357" s="285"/>
      <c r="K357" s="286"/>
      <c r="L357" s="286"/>
    </row>
    <row r="358" spans="1:12" ht="26.25" customHeight="1" hidden="1">
      <c r="A358" s="31" t="s">
        <v>153</v>
      </c>
      <c r="B358" s="280" t="s">
        <v>190</v>
      </c>
      <c r="C358" s="307" t="s">
        <v>119</v>
      </c>
      <c r="D358" s="307" t="s">
        <v>150</v>
      </c>
      <c r="E358" s="307" t="s">
        <v>148</v>
      </c>
      <c r="F358" s="281" t="s">
        <v>154</v>
      </c>
      <c r="G358" s="284"/>
      <c r="H358" s="285"/>
      <c r="I358" s="285"/>
      <c r="J358" s="285"/>
      <c r="K358" s="286"/>
      <c r="L358" s="286"/>
    </row>
    <row r="359" spans="1:12" ht="26.25" customHeight="1" hidden="1">
      <c r="A359" s="31" t="s">
        <v>155</v>
      </c>
      <c r="B359" s="280" t="s">
        <v>190</v>
      </c>
      <c r="C359" s="307" t="s">
        <v>119</v>
      </c>
      <c r="D359" s="307" t="s">
        <v>150</v>
      </c>
      <c r="E359" s="307" t="s">
        <v>148</v>
      </c>
      <c r="F359" s="281" t="s">
        <v>156</v>
      </c>
      <c r="G359" s="284"/>
      <c r="H359" s="285"/>
      <c r="I359" s="285"/>
      <c r="J359" s="285"/>
      <c r="K359" s="286"/>
      <c r="L359" s="286"/>
    </row>
    <row r="360" spans="1:12" ht="0.75" customHeight="1" hidden="1">
      <c r="A360" s="31" t="s">
        <v>159</v>
      </c>
      <c r="B360" s="280" t="s">
        <v>190</v>
      </c>
      <c r="C360" s="310" t="s">
        <v>119</v>
      </c>
      <c r="D360" s="310" t="s">
        <v>150</v>
      </c>
      <c r="E360" s="310" t="s">
        <v>148</v>
      </c>
      <c r="F360" s="276" t="s">
        <v>160</v>
      </c>
      <c r="G360" s="279"/>
      <c r="H360" s="285"/>
      <c r="I360" s="285"/>
      <c r="J360" s="285"/>
      <c r="K360" s="286"/>
      <c r="L360" s="286"/>
    </row>
    <row r="361" spans="1:12" ht="26.25" customHeight="1" hidden="1">
      <c r="A361" s="31" t="s">
        <v>161</v>
      </c>
      <c r="B361" s="280" t="s">
        <v>190</v>
      </c>
      <c r="C361" s="307" t="s">
        <v>119</v>
      </c>
      <c r="D361" s="307" t="s">
        <v>150</v>
      </c>
      <c r="E361" s="307" t="s">
        <v>148</v>
      </c>
      <c r="F361" s="281" t="s">
        <v>162</v>
      </c>
      <c r="G361" s="284"/>
      <c r="H361" s="285"/>
      <c r="I361" s="285"/>
      <c r="J361" s="285"/>
      <c r="K361" s="286"/>
      <c r="L361" s="286"/>
    </row>
    <row r="362" spans="1:12" ht="26.25" customHeight="1" hidden="1">
      <c r="A362" s="31" t="s">
        <v>41</v>
      </c>
      <c r="B362" s="280" t="s">
        <v>190</v>
      </c>
      <c r="C362" s="307" t="s">
        <v>119</v>
      </c>
      <c r="D362" s="307" t="s">
        <v>150</v>
      </c>
      <c r="E362" s="307" t="s">
        <v>148</v>
      </c>
      <c r="F362" s="281" t="s">
        <v>164</v>
      </c>
      <c r="G362" s="284"/>
      <c r="H362" s="285"/>
      <c r="I362" s="285"/>
      <c r="J362" s="285"/>
      <c r="K362" s="286"/>
      <c r="L362" s="286"/>
    </row>
    <row r="363" spans="1:12" ht="26.25" customHeight="1" hidden="1">
      <c r="A363" s="34" t="s">
        <v>44</v>
      </c>
      <c r="B363" s="280" t="s">
        <v>190</v>
      </c>
      <c r="C363" s="307" t="s">
        <v>119</v>
      </c>
      <c r="D363" s="307" t="s">
        <v>150</v>
      </c>
      <c r="E363" s="307" t="s">
        <v>148</v>
      </c>
      <c r="F363" s="281" t="s">
        <v>45</v>
      </c>
      <c r="G363" s="284"/>
      <c r="H363" s="285"/>
      <c r="I363" s="285"/>
      <c r="J363" s="285"/>
      <c r="K363" s="286"/>
      <c r="L363" s="286"/>
    </row>
    <row r="364" spans="1:12" ht="26.25" customHeight="1" hidden="1">
      <c r="A364" s="31" t="s">
        <v>126</v>
      </c>
      <c r="B364" s="280" t="s">
        <v>190</v>
      </c>
      <c r="C364" s="310" t="s">
        <v>119</v>
      </c>
      <c r="D364" s="310" t="s">
        <v>150</v>
      </c>
      <c r="E364" s="310" t="s">
        <v>148</v>
      </c>
      <c r="F364" s="276" t="s">
        <v>127</v>
      </c>
      <c r="G364" s="279"/>
      <c r="H364" s="285"/>
      <c r="I364" s="285"/>
      <c r="J364" s="285"/>
      <c r="K364" s="286"/>
      <c r="L364" s="286"/>
    </row>
    <row r="365" spans="1:12" ht="26.25" customHeight="1" hidden="1">
      <c r="A365" s="31" t="s">
        <v>7</v>
      </c>
      <c r="B365" s="280" t="s">
        <v>190</v>
      </c>
      <c r="C365" s="307" t="s">
        <v>119</v>
      </c>
      <c r="D365" s="307" t="s">
        <v>150</v>
      </c>
      <c r="E365" s="307" t="s">
        <v>148</v>
      </c>
      <c r="F365" s="281" t="s">
        <v>128</v>
      </c>
      <c r="G365" s="284"/>
      <c r="H365" s="285"/>
      <c r="I365" s="285"/>
      <c r="J365" s="285"/>
      <c r="K365" s="286"/>
      <c r="L365" s="286"/>
    </row>
    <row r="366" spans="1:12" ht="26.25" customHeight="1" hidden="1">
      <c r="A366" s="34" t="s">
        <v>59</v>
      </c>
      <c r="B366" s="280" t="s">
        <v>190</v>
      </c>
      <c r="C366" s="307" t="s">
        <v>119</v>
      </c>
      <c r="D366" s="307" t="s">
        <v>150</v>
      </c>
      <c r="E366" s="307" t="s">
        <v>148</v>
      </c>
      <c r="F366" s="281" t="s">
        <v>8</v>
      </c>
      <c r="G366" s="284"/>
      <c r="H366" s="285"/>
      <c r="I366" s="285"/>
      <c r="J366" s="285"/>
      <c r="K366" s="286"/>
      <c r="L366" s="286"/>
    </row>
    <row r="367" spans="1:12" ht="26.25" customHeight="1" hidden="1">
      <c r="A367" s="34" t="s">
        <v>9</v>
      </c>
      <c r="B367" s="280" t="s">
        <v>190</v>
      </c>
      <c r="C367" s="307" t="s">
        <v>119</v>
      </c>
      <c r="D367" s="307" t="s">
        <v>150</v>
      </c>
      <c r="E367" s="307" t="s">
        <v>148</v>
      </c>
      <c r="F367" s="281" t="s">
        <v>10</v>
      </c>
      <c r="G367" s="284"/>
      <c r="H367" s="285"/>
      <c r="I367" s="285"/>
      <c r="J367" s="285"/>
      <c r="K367" s="286"/>
      <c r="L367" s="286"/>
    </row>
    <row r="368" spans="1:12" ht="30" customHeight="1" hidden="1">
      <c r="A368" s="32" t="s">
        <v>188</v>
      </c>
      <c r="B368" s="280" t="s">
        <v>190</v>
      </c>
      <c r="C368" s="311" t="s">
        <v>119</v>
      </c>
      <c r="D368" s="311" t="s">
        <v>150</v>
      </c>
      <c r="E368" s="311" t="s">
        <v>67</v>
      </c>
      <c r="F368" s="311" t="s">
        <v>173</v>
      </c>
      <c r="G368" s="308"/>
      <c r="H368" s="285"/>
      <c r="I368" s="285"/>
      <c r="J368" s="285"/>
      <c r="K368" s="286"/>
      <c r="L368" s="286"/>
    </row>
    <row r="369" spans="1:12" ht="0.75" customHeight="1" hidden="1">
      <c r="A369" s="32" t="s">
        <v>87</v>
      </c>
      <c r="B369" s="280" t="s">
        <v>190</v>
      </c>
      <c r="C369" s="312" t="s">
        <v>119</v>
      </c>
      <c r="D369" s="312" t="s">
        <v>150</v>
      </c>
      <c r="E369" s="312" t="s">
        <v>68</v>
      </c>
      <c r="F369" s="312" t="s">
        <v>173</v>
      </c>
      <c r="G369" s="309"/>
      <c r="H369" s="285"/>
      <c r="I369" s="285"/>
      <c r="J369" s="285"/>
      <c r="K369" s="286"/>
      <c r="L369" s="286"/>
    </row>
    <row r="370" spans="1:12" ht="46.5" customHeight="1" hidden="1">
      <c r="A370" s="31" t="s">
        <v>14</v>
      </c>
      <c r="B370" s="280" t="s">
        <v>190</v>
      </c>
      <c r="C370" s="311" t="s">
        <v>119</v>
      </c>
      <c r="D370" s="311" t="s">
        <v>150</v>
      </c>
      <c r="E370" s="311" t="s">
        <v>68</v>
      </c>
      <c r="F370" s="276" t="s">
        <v>15</v>
      </c>
      <c r="G370" s="308"/>
      <c r="H370" s="285"/>
      <c r="I370" s="285"/>
      <c r="J370" s="285"/>
      <c r="K370" s="286"/>
      <c r="L370" s="286"/>
    </row>
    <row r="371" spans="1:12" ht="26.25" customHeight="1" hidden="1">
      <c r="A371" s="31" t="s">
        <v>196</v>
      </c>
      <c r="B371" s="280" t="s">
        <v>190</v>
      </c>
      <c r="C371" s="311" t="s">
        <v>119</v>
      </c>
      <c r="D371" s="311" t="s">
        <v>150</v>
      </c>
      <c r="E371" s="311" t="s">
        <v>68</v>
      </c>
      <c r="F371" s="276" t="s">
        <v>197</v>
      </c>
      <c r="G371" s="279"/>
      <c r="H371" s="285"/>
      <c r="I371" s="285"/>
      <c r="J371" s="285"/>
      <c r="K371" s="286"/>
      <c r="L371" s="286"/>
    </row>
    <row r="372" spans="1:12" ht="26.25" customHeight="1" hidden="1">
      <c r="A372" s="31" t="s">
        <v>153</v>
      </c>
      <c r="B372" s="280" t="s">
        <v>190</v>
      </c>
      <c r="C372" s="312" t="s">
        <v>119</v>
      </c>
      <c r="D372" s="312" t="s">
        <v>150</v>
      </c>
      <c r="E372" s="312" t="s">
        <v>68</v>
      </c>
      <c r="F372" s="281" t="s">
        <v>198</v>
      </c>
      <c r="G372" s="284"/>
      <c r="H372" s="285"/>
      <c r="I372" s="285"/>
      <c r="J372" s="285"/>
      <c r="K372" s="286"/>
      <c r="L372" s="286"/>
    </row>
    <row r="373" spans="1:12" ht="26.25" customHeight="1" hidden="1">
      <c r="A373" s="31" t="s">
        <v>155</v>
      </c>
      <c r="B373" s="280" t="s">
        <v>190</v>
      </c>
      <c r="C373" s="312" t="s">
        <v>119</v>
      </c>
      <c r="D373" s="312" t="s">
        <v>150</v>
      </c>
      <c r="E373" s="312" t="s">
        <v>68</v>
      </c>
      <c r="F373" s="281" t="s">
        <v>199</v>
      </c>
      <c r="G373" s="284"/>
      <c r="H373" s="285"/>
      <c r="I373" s="285"/>
      <c r="J373" s="285"/>
      <c r="K373" s="286"/>
      <c r="L373" s="286"/>
    </row>
    <row r="374" spans="1:12" ht="26.25" customHeight="1" hidden="1">
      <c r="A374" s="31" t="s">
        <v>159</v>
      </c>
      <c r="B374" s="280" t="s">
        <v>190</v>
      </c>
      <c r="C374" s="311" t="s">
        <v>119</v>
      </c>
      <c r="D374" s="311" t="s">
        <v>150</v>
      </c>
      <c r="E374" s="311" t="s">
        <v>68</v>
      </c>
      <c r="F374" s="276" t="s">
        <v>160</v>
      </c>
      <c r="G374" s="279"/>
      <c r="H374" s="285"/>
      <c r="I374" s="285"/>
      <c r="J374" s="285"/>
      <c r="K374" s="286"/>
      <c r="L374" s="286"/>
    </row>
    <row r="375" spans="1:12" ht="22.5" customHeight="1" hidden="1">
      <c r="A375" s="31" t="s">
        <v>161</v>
      </c>
      <c r="B375" s="280" t="s">
        <v>190</v>
      </c>
      <c r="C375" s="312" t="s">
        <v>119</v>
      </c>
      <c r="D375" s="312" t="s">
        <v>150</v>
      </c>
      <c r="E375" s="312" t="s">
        <v>68</v>
      </c>
      <c r="F375" s="281" t="s">
        <v>162</v>
      </c>
      <c r="G375" s="284"/>
      <c r="H375" s="285"/>
      <c r="I375" s="285"/>
      <c r="J375" s="285"/>
      <c r="K375" s="286"/>
      <c r="L375" s="286"/>
    </row>
    <row r="376" spans="1:12" ht="33.75" customHeight="1" hidden="1">
      <c r="A376" s="31" t="s">
        <v>41</v>
      </c>
      <c r="B376" s="280" t="s">
        <v>190</v>
      </c>
      <c r="C376" s="312" t="s">
        <v>119</v>
      </c>
      <c r="D376" s="312" t="s">
        <v>150</v>
      </c>
      <c r="E376" s="312" t="s">
        <v>68</v>
      </c>
      <c r="F376" s="281" t="s">
        <v>164</v>
      </c>
      <c r="G376" s="284"/>
      <c r="H376" s="285"/>
      <c r="I376" s="285"/>
      <c r="J376" s="285"/>
      <c r="K376" s="286"/>
      <c r="L376" s="286"/>
    </row>
    <row r="377" spans="1:12" ht="35.25" customHeight="1" hidden="1">
      <c r="A377" s="34" t="s">
        <v>44</v>
      </c>
      <c r="B377" s="280" t="s">
        <v>190</v>
      </c>
      <c r="C377" s="312" t="s">
        <v>119</v>
      </c>
      <c r="D377" s="312" t="s">
        <v>150</v>
      </c>
      <c r="E377" s="312" t="s">
        <v>68</v>
      </c>
      <c r="F377" s="281" t="s">
        <v>45</v>
      </c>
      <c r="G377" s="284"/>
      <c r="H377" s="285"/>
      <c r="I377" s="285"/>
      <c r="J377" s="285"/>
      <c r="K377" s="286"/>
      <c r="L377" s="286"/>
    </row>
    <row r="378" spans="1:12" ht="24.75" customHeight="1" hidden="1">
      <c r="A378" s="31" t="s">
        <v>126</v>
      </c>
      <c r="B378" s="280" t="s">
        <v>190</v>
      </c>
      <c r="C378" s="311" t="s">
        <v>119</v>
      </c>
      <c r="D378" s="311" t="s">
        <v>150</v>
      </c>
      <c r="E378" s="311" t="s">
        <v>68</v>
      </c>
      <c r="F378" s="276" t="s">
        <v>127</v>
      </c>
      <c r="G378" s="279"/>
      <c r="H378" s="285"/>
      <c r="I378" s="285"/>
      <c r="J378" s="285"/>
      <c r="K378" s="286"/>
      <c r="L378" s="286"/>
    </row>
    <row r="379" spans="1:12" ht="1.5" customHeight="1" hidden="1">
      <c r="A379" s="31" t="s">
        <v>7</v>
      </c>
      <c r="B379" s="280" t="s">
        <v>190</v>
      </c>
      <c r="C379" s="312" t="s">
        <v>119</v>
      </c>
      <c r="D379" s="312" t="s">
        <v>150</v>
      </c>
      <c r="E379" s="312" t="s">
        <v>68</v>
      </c>
      <c r="F379" s="281" t="s">
        <v>128</v>
      </c>
      <c r="G379" s="284"/>
      <c r="H379" s="285"/>
      <c r="I379" s="285"/>
      <c r="J379" s="285"/>
      <c r="K379" s="286"/>
      <c r="L379" s="286"/>
    </row>
    <row r="380" spans="1:12" ht="27.75" customHeight="1" hidden="1">
      <c r="A380" s="34" t="s">
        <v>59</v>
      </c>
      <c r="B380" s="280" t="s">
        <v>190</v>
      </c>
      <c r="C380" s="312" t="s">
        <v>119</v>
      </c>
      <c r="D380" s="312" t="s">
        <v>150</v>
      </c>
      <c r="E380" s="312" t="s">
        <v>68</v>
      </c>
      <c r="F380" s="281" t="s">
        <v>8</v>
      </c>
      <c r="G380" s="284"/>
      <c r="H380" s="285"/>
      <c r="I380" s="285"/>
      <c r="J380" s="285"/>
      <c r="K380" s="286"/>
      <c r="L380" s="286"/>
    </row>
    <row r="381" spans="1:12" ht="24" customHeight="1" hidden="1">
      <c r="A381" s="34" t="s">
        <v>9</v>
      </c>
      <c r="B381" s="280" t="s">
        <v>190</v>
      </c>
      <c r="C381" s="312" t="s">
        <v>119</v>
      </c>
      <c r="D381" s="312" t="s">
        <v>150</v>
      </c>
      <c r="E381" s="312" t="s">
        <v>68</v>
      </c>
      <c r="F381" s="281" t="s">
        <v>10</v>
      </c>
      <c r="G381" s="284"/>
      <c r="H381" s="285"/>
      <c r="I381" s="285"/>
      <c r="J381" s="285"/>
      <c r="K381" s="286"/>
      <c r="L381" s="286"/>
    </row>
    <row r="382" spans="1:12" ht="64.5" customHeight="1" hidden="1">
      <c r="A382" s="36" t="s">
        <v>73</v>
      </c>
      <c r="B382" s="280" t="s">
        <v>190</v>
      </c>
      <c r="C382" s="281" t="s">
        <v>119</v>
      </c>
      <c r="D382" s="281" t="s">
        <v>150</v>
      </c>
      <c r="E382" s="281" t="s">
        <v>151</v>
      </c>
      <c r="F382" s="281" t="s">
        <v>173</v>
      </c>
      <c r="G382" s="313"/>
      <c r="H382" s="285"/>
      <c r="I382" s="285"/>
      <c r="J382" s="285"/>
      <c r="K382" s="286"/>
      <c r="L382" s="286"/>
    </row>
    <row r="383" spans="1:12" ht="33.75" customHeight="1" hidden="1">
      <c r="A383" s="32" t="s">
        <v>87</v>
      </c>
      <c r="B383" s="280" t="s">
        <v>190</v>
      </c>
      <c r="C383" s="281" t="s">
        <v>119</v>
      </c>
      <c r="D383" s="281" t="s">
        <v>150</v>
      </c>
      <c r="E383" s="281" t="s">
        <v>74</v>
      </c>
      <c r="F383" s="281" t="s">
        <v>173</v>
      </c>
      <c r="G383" s="309"/>
      <c r="H383" s="285"/>
      <c r="I383" s="285"/>
      <c r="J383" s="285"/>
      <c r="K383" s="286"/>
      <c r="L383" s="286"/>
    </row>
    <row r="384" spans="1:12" ht="48.75" customHeight="1" hidden="1">
      <c r="A384" s="31" t="s">
        <v>14</v>
      </c>
      <c r="B384" s="280" t="s">
        <v>190</v>
      </c>
      <c r="C384" s="311" t="s">
        <v>119</v>
      </c>
      <c r="D384" s="311" t="s">
        <v>150</v>
      </c>
      <c r="E384" s="276" t="s">
        <v>74</v>
      </c>
      <c r="F384" s="276" t="s">
        <v>15</v>
      </c>
      <c r="G384" s="309"/>
      <c r="H384" s="285"/>
      <c r="I384" s="285"/>
      <c r="J384" s="285"/>
      <c r="K384" s="286"/>
      <c r="L384" s="286"/>
    </row>
    <row r="385" spans="1:12" ht="24" customHeight="1" hidden="1">
      <c r="A385" s="31" t="s">
        <v>196</v>
      </c>
      <c r="B385" s="280" t="s">
        <v>190</v>
      </c>
      <c r="C385" s="276" t="s">
        <v>119</v>
      </c>
      <c r="D385" s="276" t="s">
        <v>150</v>
      </c>
      <c r="E385" s="276" t="s">
        <v>74</v>
      </c>
      <c r="F385" s="276" t="s">
        <v>197</v>
      </c>
      <c r="G385" s="279"/>
      <c r="H385" s="285"/>
      <c r="I385" s="285"/>
      <c r="J385" s="285"/>
      <c r="K385" s="286"/>
      <c r="L385" s="286"/>
    </row>
    <row r="386" spans="1:12" ht="19.5" customHeight="1" hidden="1">
      <c r="A386" s="31" t="s">
        <v>153</v>
      </c>
      <c r="B386" s="280" t="s">
        <v>190</v>
      </c>
      <c r="C386" s="281" t="s">
        <v>119</v>
      </c>
      <c r="D386" s="281" t="s">
        <v>150</v>
      </c>
      <c r="E386" s="281" t="s">
        <v>74</v>
      </c>
      <c r="F386" s="281" t="s">
        <v>198</v>
      </c>
      <c r="G386" s="284"/>
      <c r="H386" s="285"/>
      <c r="I386" s="285"/>
      <c r="J386" s="285"/>
      <c r="K386" s="286"/>
      <c r="L386" s="286"/>
    </row>
    <row r="387" spans="1:12" ht="0.75" customHeight="1" hidden="1">
      <c r="A387" s="31" t="s">
        <v>155</v>
      </c>
      <c r="B387" s="280" t="s">
        <v>190</v>
      </c>
      <c r="C387" s="281" t="s">
        <v>119</v>
      </c>
      <c r="D387" s="281" t="s">
        <v>150</v>
      </c>
      <c r="E387" s="281" t="s">
        <v>74</v>
      </c>
      <c r="F387" s="281" t="s">
        <v>199</v>
      </c>
      <c r="G387" s="284"/>
      <c r="H387" s="285"/>
      <c r="I387" s="285"/>
      <c r="J387" s="285"/>
      <c r="K387" s="286"/>
      <c r="L387" s="286"/>
    </row>
    <row r="388" spans="1:12" ht="24" customHeight="1" hidden="1">
      <c r="A388" s="31" t="s">
        <v>159</v>
      </c>
      <c r="B388" s="280" t="s">
        <v>190</v>
      </c>
      <c r="C388" s="276" t="s">
        <v>119</v>
      </c>
      <c r="D388" s="276" t="s">
        <v>150</v>
      </c>
      <c r="E388" s="276" t="s">
        <v>74</v>
      </c>
      <c r="F388" s="276" t="s">
        <v>160</v>
      </c>
      <c r="G388" s="279"/>
      <c r="H388" s="285"/>
      <c r="I388" s="285"/>
      <c r="J388" s="285"/>
      <c r="K388" s="286"/>
      <c r="L388" s="286"/>
    </row>
    <row r="389" spans="1:12" ht="35.25" customHeight="1" hidden="1">
      <c r="A389" s="31" t="s">
        <v>161</v>
      </c>
      <c r="B389" s="280" t="s">
        <v>190</v>
      </c>
      <c r="C389" s="281" t="s">
        <v>119</v>
      </c>
      <c r="D389" s="281" t="s">
        <v>150</v>
      </c>
      <c r="E389" s="281" t="s">
        <v>74</v>
      </c>
      <c r="F389" s="281" t="s">
        <v>162</v>
      </c>
      <c r="G389" s="284"/>
      <c r="H389" s="285"/>
      <c r="I389" s="285"/>
      <c r="J389" s="285"/>
      <c r="K389" s="286"/>
      <c r="L389" s="286"/>
    </row>
    <row r="390" spans="1:12" ht="31.5" customHeight="1" hidden="1">
      <c r="A390" s="31" t="s">
        <v>41</v>
      </c>
      <c r="B390" s="280" t="s">
        <v>190</v>
      </c>
      <c r="C390" s="281" t="s">
        <v>119</v>
      </c>
      <c r="D390" s="281" t="s">
        <v>150</v>
      </c>
      <c r="E390" s="281" t="s">
        <v>74</v>
      </c>
      <c r="F390" s="281" t="s">
        <v>164</v>
      </c>
      <c r="G390" s="284"/>
      <c r="H390" s="285"/>
      <c r="I390" s="285"/>
      <c r="J390" s="285"/>
      <c r="K390" s="286"/>
      <c r="L390" s="286"/>
    </row>
    <row r="391" spans="1:12" ht="31.5" customHeight="1" hidden="1">
      <c r="A391" s="34" t="s">
        <v>44</v>
      </c>
      <c r="B391" s="280" t="s">
        <v>190</v>
      </c>
      <c r="C391" s="281" t="s">
        <v>119</v>
      </c>
      <c r="D391" s="281" t="s">
        <v>150</v>
      </c>
      <c r="E391" s="281" t="s">
        <v>74</v>
      </c>
      <c r="F391" s="281" t="s">
        <v>45</v>
      </c>
      <c r="G391" s="284"/>
      <c r="H391" s="285"/>
      <c r="I391" s="285"/>
      <c r="J391" s="285"/>
      <c r="K391" s="286"/>
      <c r="L391" s="286"/>
    </row>
    <row r="392" spans="1:12" ht="18.75" customHeight="1" hidden="1">
      <c r="A392" s="31" t="s">
        <v>120</v>
      </c>
      <c r="B392" s="280" t="s">
        <v>190</v>
      </c>
      <c r="C392" s="276" t="s">
        <v>119</v>
      </c>
      <c r="D392" s="276" t="s">
        <v>150</v>
      </c>
      <c r="E392" s="276" t="s">
        <v>74</v>
      </c>
      <c r="F392" s="276" t="s">
        <v>121</v>
      </c>
      <c r="G392" s="279"/>
      <c r="H392" s="285"/>
      <c r="I392" s="285"/>
      <c r="J392" s="285"/>
      <c r="K392" s="286"/>
      <c r="L392" s="286"/>
    </row>
    <row r="393" spans="1:12" ht="33.75" customHeight="1" hidden="1">
      <c r="A393" s="35" t="s">
        <v>166</v>
      </c>
      <c r="B393" s="280" t="s">
        <v>190</v>
      </c>
      <c r="C393" s="281" t="s">
        <v>119</v>
      </c>
      <c r="D393" s="281" t="s">
        <v>150</v>
      </c>
      <c r="E393" s="281" t="s">
        <v>74</v>
      </c>
      <c r="F393" s="281" t="s">
        <v>167</v>
      </c>
      <c r="G393" s="284"/>
      <c r="H393" s="285"/>
      <c r="I393" s="285"/>
      <c r="J393" s="285"/>
      <c r="K393" s="286"/>
      <c r="L393" s="286"/>
    </row>
    <row r="394" spans="1:12" ht="2.25" customHeight="1" hidden="1">
      <c r="A394" s="34" t="s">
        <v>2</v>
      </c>
      <c r="B394" s="280" t="s">
        <v>190</v>
      </c>
      <c r="C394" s="276" t="s">
        <v>119</v>
      </c>
      <c r="D394" s="276" t="s">
        <v>150</v>
      </c>
      <c r="E394" s="276" t="s">
        <v>74</v>
      </c>
      <c r="F394" s="276" t="s">
        <v>185</v>
      </c>
      <c r="G394" s="279"/>
      <c r="H394" s="285"/>
      <c r="I394" s="285"/>
      <c r="J394" s="285"/>
      <c r="K394" s="286"/>
      <c r="L394" s="286"/>
    </row>
    <row r="395" spans="1:12" ht="29.25" customHeight="1" hidden="1">
      <c r="A395" s="34" t="s">
        <v>186</v>
      </c>
      <c r="B395" s="280" t="s">
        <v>190</v>
      </c>
      <c r="C395" s="276" t="s">
        <v>119</v>
      </c>
      <c r="D395" s="276" t="s">
        <v>150</v>
      </c>
      <c r="E395" s="276" t="s">
        <v>74</v>
      </c>
      <c r="F395" s="276" t="s">
        <v>187</v>
      </c>
      <c r="G395" s="279"/>
      <c r="H395" s="285"/>
      <c r="I395" s="285"/>
      <c r="J395" s="285"/>
      <c r="K395" s="286"/>
      <c r="L395" s="286"/>
    </row>
    <row r="396" spans="1:12" ht="54.75" customHeight="1" hidden="1">
      <c r="A396" s="36" t="s">
        <v>65</v>
      </c>
      <c r="B396" s="280" t="s">
        <v>190</v>
      </c>
      <c r="C396" s="281" t="s">
        <v>119</v>
      </c>
      <c r="D396" s="281" t="s">
        <v>150</v>
      </c>
      <c r="E396" s="281" t="s">
        <v>74</v>
      </c>
      <c r="F396" s="281" t="s">
        <v>86</v>
      </c>
      <c r="G396" s="284"/>
      <c r="H396" s="285"/>
      <c r="I396" s="285"/>
      <c r="J396" s="285"/>
      <c r="K396" s="286"/>
      <c r="L396" s="286"/>
    </row>
    <row r="397" spans="1:12" ht="30.75" customHeight="1" hidden="1">
      <c r="A397" s="43" t="s">
        <v>64</v>
      </c>
      <c r="B397" s="280" t="s">
        <v>190</v>
      </c>
      <c r="C397" s="281" t="s">
        <v>119</v>
      </c>
      <c r="D397" s="281" t="s">
        <v>150</v>
      </c>
      <c r="E397" s="281" t="s">
        <v>74</v>
      </c>
      <c r="F397" s="281" t="s">
        <v>140</v>
      </c>
      <c r="G397" s="284"/>
      <c r="H397" s="285"/>
      <c r="I397" s="285"/>
      <c r="J397" s="285"/>
      <c r="K397" s="286"/>
      <c r="L397" s="286"/>
    </row>
    <row r="398" spans="1:12" ht="19.5" customHeight="1" hidden="1">
      <c r="A398" s="31" t="s">
        <v>126</v>
      </c>
      <c r="B398" s="280" t="s">
        <v>190</v>
      </c>
      <c r="C398" s="276" t="s">
        <v>119</v>
      </c>
      <c r="D398" s="276" t="s">
        <v>150</v>
      </c>
      <c r="E398" s="276" t="s">
        <v>74</v>
      </c>
      <c r="F398" s="276" t="s">
        <v>127</v>
      </c>
      <c r="G398" s="279"/>
      <c r="H398" s="285"/>
      <c r="I398" s="285"/>
      <c r="J398" s="285"/>
      <c r="K398" s="286"/>
      <c r="L398" s="286"/>
    </row>
    <row r="399" spans="1:12" ht="30.75" customHeight="1" hidden="1">
      <c r="A399" s="31" t="s">
        <v>7</v>
      </c>
      <c r="B399" s="280" t="s">
        <v>190</v>
      </c>
      <c r="C399" s="281" t="s">
        <v>119</v>
      </c>
      <c r="D399" s="281" t="s">
        <v>150</v>
      </c>
      <c r="E399" s="281" t="s">
        <v>74</v>
      </c>
      <c r="F399" s="281" t="s">
        <v>128</v>
      </c>
      <c r="G399" s="284"/>
      <c r="H399" s="285"/>
      <c r="I399" s="285"/>
      <c r="J399" s="285"/>
      <c r="K399" s="286"/>
      <c r="L399" s="286"/>
    </row>
    <row r="400" spans="1:12" ht="23.25" customHeight="1" hidden="1">
      <c r="A400" s="34" t="s">
        <v>59</v>
      </c>
      <c r="B400" s="280" t="s">
        <v>190</v>
      </c>
      <c r="C400" s="281" t="s">
        <v>119</v>
      </c>
      <c r="D400" s="281" t="s">
        <v>150</v>
      </c>
      <c r="E400" s="281" t="s">
        <v>74</v>
      </c>
      <c r="F400" s="281" t="s">
        <v>8</v>
      </c>
      <c r="G400" s="284"/>
      <c r="H400" s="285"/>
      <c r="I400" s="285"/>
      <c r="J400" s="285"/>
      <c r="K400" s="286"/>
      <c r="L400" s="286"/>
    </row>
    <row r="401" spans="1:12" ht="24" customHeight="1" hidden="1">
      <c r="A401" s="34" t="s">
        <v>9</v>
      </c>
      <c r="B401" s="280" t="s">
        <v>190</v>
      </c>
      <c r="C401" s="281" t="s">
        <v>119</v>
      </c>
      <c r="D401" s="281" t="s">
        <v>150</v>
      </c>
      <c r="E401" s="281" t="s">
        <v>74</v>
      </c>
      <c r="F401" s="281" t="s">
        <v>10</v>
      </c>
      <c r="G401" s="284"/>
      <c r="H401" s="285"/>
      <c r="I401" s="285"/>
      <c r="J401" s="285"/>
      <c r="K401" s="286"/>
      <c r="L401" s="286"/>
    </row>
    <row r="402" spans="1:12" ht="0.75" customHeight="1" hidden="1">
      <c r="A402" s="36" t="s">
        <v>96</v>
      </c>
      <c r="B402" s="280" t="s">
        <v>190</v>
      </c>
      <c r="C402" s="281" t="s">
        <v>119</v>
      </c>
      <c r="D402" s="281" t="s">
        <v>150</v>
      </c>
      <c r="E402" s="281" t="s">
        <v>97</v>
      </c>
      <c r="F402" s="281" t="s">
        <v>173</v>
      </c>
      <c r="G402" s="284"/>
      <c r="H402" s="285"/>
      <c r="I402" s="285"/>
      <c r="J402" s="285"/>
      <c r="K402" s="286"/>
      <c r="L402" s="286"/>
    </row>
    <row r="403" spans="1:12" ht="69" customHeight="1" hidden="1">
      <c r="A403" s="34" t="s">
        <v>98</v>
      </c>
      <c r="B403" s="280" t="s">
        <v>190</v>
      </c>
      <c r="C403" s="281" t="s">
        <v>119</v>
      </c>
      <c r="D403" s="281" t="s">
        <v>150</v>
      </c>
      <c r="E403" s="281" t="s">
        <v>99</v>
      </c>
      <c r="F403" s="281" t="s">
        <v>173</v>
      </c>
      <c r="G403" s="284"/>
      <c r="H403" s="285"/>
      <c r="I403" s="285"/>
      <c r="J403" s="285"/>
      <c r="K403" s="286"/>
      <c r="L403" s="286"/>
    </row>
    <row r="404" spans="1:12" ht="26.25" customHeight="1" hidden="1">
      <c r="A404" s="36" t="s">
        <v>138</v>
      </c>
      <c r="B404" s="280" t="s">
        <v>190</v>
      </c>
      <c r="C404" s="281" t="s">
        <v>119</v>
      </c>
      <c r="D404" s="281" t="s">
        <v>150</v>
      </c>
      <c r="E404" s="281" t="s">
        <v>99</v>
      </c>
      <c r="F404" s="281" t="s">
        <v>190</v>
      </c>
      <c r="G404" s="284"/>
      <c r="H404" s="285"/>
      <c r="I404" s="285"/>
      <c r="J404" s="285"/>
      <c r="K404" s="286"/>
      <c r="L404" s="286"/>
    </row>
    <row r="405" spans="1:12" ht="24" customHeight="1" hidden="1">
      <c r="A405" s="36" t="s">
        <v>144</v>
      </c>
      <c r="B405" s="280" t="s">
        <v>190</v>
      </c>
      <c r="C405" s="276" t="s">
        <v>119</v>
      </c>
      <c r="D405" s="276" t="s">
        <v>150</v>
      </c>
      <c r="E405" s="276" t="s">
        <v>152</v>
      </c>
      <c r="F405" s="276" t="s">
        <v>173</v>
      </c>
      <c r="G405" s="308"/>
      <c r="H405" s="285"/>
      <c r="I405" s="285"/>
      <c r="J405" s="285"/>
      <c r="K405" s="286"/>
      <c r="L405" s="286"/>
    </row>
    <row r="406" spans="1:12" ht="0.75" customHeight="1" hidden="1">
      <c r="A406" s="31" t="s">
        <v>159</v>
      </c>
      <c r="B406" s="280" t="s">
        <v>190</v>
      </c>
      <c r="C406" s="276" t="s">
        <v>119</v>
      </c>
      <c r="D406" s="276" t="s">
        <v>150</v>
      </c>
      <c r="E406" s="276" t="s">
        <v>152</v>
      </c>
      <c r="F406" s="276" t="s">
        <v>160</v>
      </c>
      <c r="G406" s="279"/>
      <c r="H406" s="285"/>
      <c r="I406" s="285"/>
      <c r="J406" s="285"/>
      <c r="K406" s="286"/>
      <c r="L406" s="286"/>
    </row>
    <row r="407" spans="1:12" ht="24" customHeight="1" hidden="1">
      <c r="A407" s="31" t="s">
        <v>161</v>
      </c>
      <c r="B407" s="280" t="s">
        <v>190</v>
      </c>
      <c r="C407" s="281" t="s">
        <v>119</v>
      </c>
      <c r="D407" s="281" t="s">
        <v>150</v>
      </c>
      <c r="E407" s="281" t="s">
        <v>152</v>
      </c>
      <c r="F407" s="281" t="s">
        <v>162</v>
      </c>
      <c r="G407" s="284"/>
      <c r="H407" s="285"/>
      <c r="I407" s="285"/>
      <c r="J407" s="285"/>
      <c r="K407" s="286"/>
      <c r="L407" s="286"/>
    </row>
    <row r="408" spans="1:12" ht="39.75" customHeight="1" hidden="1">
      <c r="A408" s="31" t="s">
        <v>41</v>
      </c>
      <c r="B408" s="280" t="s">
        <v>190</v>
      </c>
      <c r="C408" s="281" t="s">
        <v>119</v>
      </c>
      <c r="D408" s="281" t="s">
        <v>150</v>
      </c>
      <c r="E408" s="281" t="s">
        <v>152</v>
      </c>
      <c r="F408" s="281" t="s">
        <v>164</v>
      </c>
      <c r="G408" s="284"/>
      <c r="H408" s="285"/>
      <c r="I408" s="285"/>
      <c r="J408" s="285"/>
      <c r="K408" s="286"/>
      <c r="L408" s="286"/>
    </row>
    <row r="409" spans="1:12" ht="30" customHeight="1" hidden="1">
      <c r="A409" s="34" t="s">
        <v>44</v>
      </c>
      <c r="B409" s="280" t="s">
        <v>190</v>
      </c>
      <c r="C409" s="281" t="s">
        <v>119</v>
      </c>
      <c r="D409" s="281" t="s">
        <v>150</v>
      </c>
      <c r="E409" s="281" t="s">
        <v>152</v>
      </c>
      <c r="F409" s="281" t="s">
        <v>45</v>
      </c>
      <c r="G409" s="284"/>
      <c r="H409" s="285"/>
      <c r="I409" s="285"/>
      <c r="J409" s="285"/>
      <c r="K409" s="286"/>
      <c r="L409" s="286"/>
    </row>
    <row r="410" spans="1:12" ht="24" customHeight="1" hidden="1">
      <c r="A410" s="31" t="s">
        <v>120</v>
      </c>
      <c r="B410" s="280" t="s">
        <v>190</v>
      </c>
      <c r="C410" s="276" t="s">
        <v>119</v>
      </c>
      <c r="D410" s="276" t="s">
        <v>150</v>
      </c>
      <c r="E410" s="276" t="s">
        <v>152</v>
      </c>
      <c r="F410" s="276" t="s">
        <v>121</v>
      </c>
      <c r="G410" s="279"/>
      <c r="H410" s="285"/>
      <c r="I410" s="285"/>
      <c r="J410" s="285"/>
      <c r="K410" s="286"/>
      <c r="L410" s="286"/>
    </row>
    <row r="411" spans="1:12" ht="28.5" customHeight="1" hidden="1">
      <c r="A411" s="35" t="s">
        <v>123</v>
      </c>
      <c r="B411" s="280" t="s">
        <v>190</v>
      </c>
      <c r="C411" s="281" t="s">
        <v>119</v>
      </c>
      <c r="D411" s="281" t="s">
        <v>150</v>
      </c>
      <c r="E411" s="281" t="s">
        <v>152</v>
      </c>
      <c r="F411" s="281" t="s">
        <v>122</v>
      </c>
      <c r="G411" s="284"/>
      <c r="H411" s="285"/>
      <c r="I411" s="285"/>
      <c r="J411" s="285"/>
      <c r="K411" s="286"/>
      <c r="L411" s="286"/>
    </row>
    <row r="412" spans="1:12" ht="22.5" customHeight="1" hidden="1">
      <c r="A412" s="34" t="s">
        <v>88</v>
      </c>
      <c r="B412" s="280" t="s">
        <v>190</v>
      </c>
      <c r="C412" s="281" t="s">
        <v>119</v>
      </c>
      <c r="D412" s="281" t="s">
        <v>150</v>
      </c>
      <c r="E412" s="281" t="s">
        <v>152</v>
      </c>
      <c r="F412" s="281" t="s">
        <v>131</v>
      </c>
      <c r="G412" s="284"/>
      <c r="H412" s="285"/>
      <c r="I412" s="285"/>
      <c r="J412" s="285"/>
      <c r="K412" s="286"/>
      <c r="L412" s="286"/>
    </row>
    <row r="413" spans="1:12" ht="48" customHeight="1" hidden="1">
      <c r="A413" s="34" t="s">
        <v>2</v>
      </c>
      <c r="B413" s="280" t="s">
        <v>190</v>
      </c>
      <c r="C413" s="276" t="s">
        <v>119</v>
      </c>
      <c r="D413" s="276" t="s">
        <v>150</v>
      </c>
      <c r="E413" s="276" t="s">
        <v>152</v>
      </c>
      <c r="F413" s="276" t="s">
        <v>185</v>
      </c>
      <c r="G413" s="279"/>
      <c r="H413" s="285"/>
      <c r="I413" s="285"/>
      <c r="J413" s="285"/>
      <c r="K413" s="286"/>
      <c r="L413" s="286"/>
    </row>
    <row r="414" spans="1:12" ht="24.75" customHeight="1" hidden="1">
      <c r="A414" s="34" t="s">
        <v>186</v>
      </c>
      <c r="B414" s="280" t="s">
        <v>190</v>
      </c>
      <c r="C414" s="276" t="s">
        <v>119</v>
      </c>
      <c r="D414" s="276" t="s">
        <v>150</v>
      </c>
      <c r="E414" s="276" t="s">
        <v>152</v>
      </c>
      <c r="F414" s="276" t="s">
        <v>187</v>
      </c>
      <c r="G414" s="279"/>
      <c r="H414" s="285"/>
      <c r="I414" s="285"/>
      <c r="J414" s="285"/>
      <c r="K414" s="286"/>
      <c r="L414" s="286"/>
    </row>
    <row r="415" spans="1:12" ht="52.5" customHeight="1" hidden="1">
      <c r="A415" s="36" t="s">
        <v>65</v>
      </c>
      <c r="B415" s="280" t="s">
        <v>190</v>
      </c>
      <c r="C415" s="281" t="s">
        <v>119</v>
      </c>
      <c r="D415" s="281" t="s">
        <v>150</v>
      </c>
      <c r="E415" s="281" t="s">
        <v>152</v>
      </c>
      <c r="F415" s="281" t="s">
        <v>86</v>
      </c>
      <c r="G415" s="284"/>
      <c r="H415" s="285"/>
      <c r="I415" s="285"/>
      <c r="J415" s="285"/>
      <c r="K415" s="286"/>
      <c r="L415" s="286"/>
    </row>
    <row r="416" spans="1:12" ht="40.5" customHeight="1" hidden="1">
      <c r="A416" s="43" t="s">
        <v>64</v>
      </c>
      <c r="B416" s="280" t="s">
        <v>190</v>
      </c>
      <c r="C416" s="281" t="s">
        <v>119</v>
      </c>
      <c r="D416" s="281" t="s">
        <v>150</v>
      </c>
      <c r="E416" s="281" t="s">
        <v>152</v>
      </c>
      <c r="F416" s="281" t="s">
        <v>140</v>
      </c>
      <c r="G416" s="284"/>
      <c r="H416" s="285"/>
      <c r="I416" s="285"/>
      <c r="J416" s="285"/>
      <c r="K416" s="286"/>
      <c r="L416" s="286"/>
    </row>
    <row r="417" spans="1:12" ht="29.25" customHeight="1" hidden="1">
      <c r="A417" s="39" t="s">
        <v>54</v>
      </c>
      <c r="B417" s="280" t="s">
        <v>190</v>
      </c>
      <c r="C417" s="276" t="s">
        <v>119</v>
      </c>
      <c r="D417" s="276" t="s">
        <v>150</v>
      </c>
      <c r="E417" s="276" t="s">
        <v>48</v>
      </c>
      <c r="F417" s="276" t="s">
        <v>173</v>
      </c>
      <c r="G417" s="306"/>
      <c r="H417" s="285"/>
      <c r="I417" s="285"/>
      <c r="J417" s="285"/>
      <c r="K417" s="286"/>
      <c r="L417" s="286"/>
    </row>
    <row r="418" spans="1:12" ht="48.75" customHeight="1" hidden="1">
      <c r="A418" s="34" t="s">
        <v>2</v>
      </c>
      <c r="B418" s="280" t="s">
        <v>190</v>
      </c>
      <c r="C418" s="276" t="s">
        <v>119</v>
      </c>
      <c r="D418" s="276" t="s">
        <v>150</v>
      </c>
      <c r="E418" s="276" t="s">
        <v>48</v>
      </c>
      <c r="F418" s="276" t="s">
        <v>185</v>
      </c>
      <c r="G418" s="279"/>
      <c r="H418" s="285"/>
      <c r="I418" s="285"/>
      <c r="J418" s="285"/>
      <c r="K418" s="286"/>
      <c r="L418" s="286"/>
    </row>
    <row r="419" spans="1:12" ht="27.75" customHeight="1" hidden="1">
      <c r="A419" s="34" t="s">
        <v>186</v>
      </c>
      <c r="B419" s="280" t="s">
        <v>190</v>
      </c>
      <c r="C419" s="276" t="s">
        <v>119</v>
      </c>
      <c r="D419" s="276" t="s">
        <v>150</v>
      </c>
      <c r="E419" s="276" t="s">
        <v>48</v>
      </c>
      <c r="F419" s="276" t="s">
        <v>187</v>
      </c>
      <c r="G419" s="279"/>
      <c r="H419" s="285"/>
      <c r="I419" s="285"/>
      <c r="J419" s="285"/>
      <c r="K419" s="286"/>
      <c r="L419" s="286"/>
    </row>
    <row r="420" spans="1:12" ht="45.75" customHeight="1" hidden="1">
      <c r="A420" s="36" t="s">
        <v>65</v>
      </c>
      <c r="B420" s="280" t="s">
        <v>190</v>
      </c>
      <c r="C420" s="281" t="s">
        <v>119</v>
      </c>
      <c r="D420" s="281" t="s">
        <v>150</v>
      </c>
      <c r="E420" s="281" t="s">
        <v>48</v>
      </c>
      <c r="F420" s="281" t="s">
        <v>86</v>
      </c>
      <c r="G420" s="284"/>
      <c r="H420" s="285"/>
      <c r="I420" s="285"/>
      <c r="J420" s="285"/>
      <c r="K420" s="286"/>
      <c r="L420" s="286"/>
    </row>
    <row r="421" spans="1:12" ht="39.75" customHeight="1" hidden="1">
      <c r="A421" s="43" t="s">
        <v>64</v>
      </c>
      <c r="B421" s="280" t="s">
        <v>190</v>
      </c>
      <c r="C421" s="281" t="s">
        <v>119</v>
      </c>
      <c r="D421" s="281" t="s">
        <v>150</v>
      </c>
      <c r="E421" s="281" t="s">
        <v>48</v>
      </c>
      <c r="F421" s="281" t="s">
        <v>140</v>
      </c>
      <c r="G421" s="284"/>
      <c r="H421" s="285"/>
      <c r="I421" s="285"/>
      <c r="J421" s="285"/>
      <c r="K421" s="286"/>
      <c r="L421" s="286"/>
    </row>
    <row r="422" spans="1:12" ht="33.75" customHeight="1" hidden="1">
      <c r="A422" s="31" t="s">
        <v>168</v>
      </c>
      <c r="B422" s="280" t="s">
        <v>190</v>
      </c>
      <c r="C422" s="276" t="s">
        <v>119</v>
      </c>
      <c r="D422" s="276" t="s">
        <v>150</v>
      </c>
      <c r="E422" s="276" t="s">
        <v>49</v>
      </c>
      <c r="F422" s="276" t="s">
        <v>173</v>
      </c>
      <c r="G422" s="279"/>
      <c r="H422" s="285"/>
      <c r="I422" s="285"/>
      <c r="J422" s="285"/>
      <c r="K422" s="286"/>
      <c r="L422" s="286"/>
    </row>
    <row r="423" spans="1:12" ht="48" customHeight="1" hidden="1">
      <c r="A423" s="34" t="s">
        <v>2</v>
      </c>
      <c r="B423" s="280" t="s">
        <v>190</v>
      </c>
      <c r="C423" s="276" t="s">
        <v>119</v>
      </c>
      <c r="D423" s="276" t="s">
        <v>150</v>
      </c>
      <c r="E423" s="276" t="s">
        <v>49</v>
      </c>
      <c r="F423" s="276" t="s">
        <v>185</v>
      </c>
      <c r="G423" s="279"/>
      <c r="H423" s="285"/>
      <c r="I423" s="285"/>
      <c r="J423" s="285"/>
      <c r="K423" s="286"/>
      <c r="L423" s="286"/>
    </row>
    <row r="424" spans="1:12" ht="24" customHeight="1" hidden="1">
      <c r="A424" s="34" t="s">
        <v>186</v>
      </c>
      <c r="B424" s="280" t="s">
        <v>190</v>
      </c>
      <c r="C424" s="276" t="s">
        <v>119</v>
      </c>
      <c r="D424" s="276" t="s">
        <v>150</v>
      </c>
      <c r="E424" s="276" t="s">
        <v>49</v>
      </c>
      <c r="F424" s="276" t="s">
        <v>187</v>
      </c>
      <c r="G424" s="279"/>
      <c r="H424" s="285"/>
      <c r="I424" s="285"/>
      <c r="J424" s="285"/>
      <c r="K424" s="286"/>
      <c r="L424" s="286"/>
    </row>
    <row r="425" spans="1:12" ht="39" customHeight="1" hidden="1">
      <c r="A425" s="43" t="s">
        <v>64</v>
      </c>
      <c r="B425" s="280" t="s">
        <v>190</v>
      </c>
      <c r="C425" s="281" t="s">
        <v>119</v>
      </c>
      <c r="D425" s="281" t="s">
        <v>150</v>
      </c>
      <c r="E425" s="281" t="s">
        <v>49</v>
      </c>
      <c r="F425" s="281" t="s">
        <v>140</v>
      </c>
      <c r="G425" s="284"/>
      <c r="H425" s="285"/>
      <c r="I425" s="285"/>
      <c r="J425" s="285"/>
      <c r="K425" s="286"/>
      <c r="L425" s="286"/>
    </row>
    <row r="426" spans="1:12" ht="37.5" customHeight="1" hidden="1">
      <c r="A426" s="39" t="s">
        <v>110</v>
      </c>
      <c r="B426" s="280" t="s">
        <v>190</v>
      </c>
      <c r="C426" s="276" t="s">
        <v>119</v>
      </c>
      <c r="D426" s="276" t="s">
        <v>150</v>
      </c>
      <c r="E426" s="276" t="s">
        <v>50</v>
      </c>
      <c r="F426" s="276" t="s">
        <v>173</v>
      </c>
      <c r="G426" s="306"/>
      <c r="H426" s="285"/>
      <c r="I426" s="285"/>
      <c r="J426" s="285"/>
      <c r="K426" s="286"/>
      <c r="L426" s="286"/>
    </row>
    <row r="427" spans="1:12" ht="24" customHeight="1" hidden="1">
      <c r="A427" s="39"/>
      <c r="B427" s="280" t="s">
        <v>190</v>
      </c>
      <c r="C427" s="281"/>
      <c r="D427" s="281"/>
      <c r="E427" s="281"/>
      <c r="F427" s="281"/>
      <c r="G427" s="305"/>
      <c r="H427" s="285"/>
      <c r="I427" s="285"/>
      <c r="J427" s="285"/>
      <c r="K427" s="286"/>
      <c r="L427" s="286"/>
    </row>
    <row r="428" spans="1:12" ht="0.75" customHeight="1" hidden="1">
      <c r="A428" s="31" t="s">
        <v>159</v>
      </c>
      <c r="B428" s="280" t="s">
        <v>190</v>
      </c>
      <c r="C428" s="282" t="s">
        <v>119</v>
      </c>
      <c r="D428" s="282" t="s">
        <v>150</v>
      </c>
      <c r="E428" s="281" t="s">
        <v>50</v>
      </c>
      <c r="F428" s="276" t="s">
        <v>160</v>
      </c>
      <c r="G428" s="279"/>
      <c r="H428" s="285"/>
      <c r="I428" s="285"/>
      <c r="J428" s="285"/>
      <c r="K428" s="286"/>
      <c r="L428" s="286"/>
    </row>
    <row r="429" spans="1:12" ht="26.25" customHeight="1" hidden="1">
      <c r="A429" s="31" t="s">
        <v>161</v>
      </c>
      <c r="B429" s="280" t="s">
        <v>190</v>
      </c>
      <c r="C429" s="282" t="s">
        <v>119</v>
      </c>
      <c r="D429" s="282" t="s">
        <v>150</v>
      </c>
      <c r="E429" s="281" t="s">
        <v>50</v>
      </c>
      <c r="F429" s="281" t="s">
        <v>162</v>
      </c>
      <c r="G429" s="284"/>
      <c r="H429" s="285"/>
      <c r="I429" s="285"/>
      <c r="J429" s="285"/>
      <c r="K429" s="286"/>
      <c r="L429" s="286"/>
    </row>
    <row r="430" spans="1:12" ht="34.5" customHeight="1" hidden="1">
      <c r="A430" s="34" t="s">
        <v>44</v>
      </c>
      <c r="B430" s="280" t="s">
        <v>190</v>
      </c>
      <c r="C430" s="282" t="s">
        <v>119</v>
      </c>
      <c r="D430" s="282" t="s">
        <v>150</v>
      </c>
      <c r="E430" s="281" t="s">
        <v>50</v>
      </c>
      <c r="F430" s="281" t="s">
        <v>45</v>
      </c>
      <c r="G430" s="284"/>
      <c r="H430" s="285"/>
      <c r="I430" s="285"/>
      <c r="J430" s="285"/>
      <c r="K430" s="286"/>
      <c r="L430" s="286"/>
    </row>
    <row r="431" spans="1:12" ht="24" customHeight="1" hidden="1">
      <c r="A431" s="31" t="s">
        <v>120</v>
      </c>
      <c r="B431" s="280" t="s">
        <v>190</v>
      </c>
      <c r="C431" s="282" t="s">
        <v>119</v>
      </c>
      <c r="D431" s="282" t="s">
        <v>150</v>
      </c>
      <c r="E431" s="281" t="s">
        <v>50</v>
      </c>
      <c r="F431" s="276" t="s">
        <v>121</v>
      </c>
      <c r="G431" s="279"/>
      <c r="H431" s="285"/>
      <c r="I431" s="285"/>
      <c r="J431" s="285"/>
      <c r="K431" s="286"/>
      <c r="L431" s="286"/>
    </row>
    <row r="432" spans="1:12" ht="29.25" customHeight="1" hidden="1">
      <c r="A432" s="35" t="s">
        <v>123</v>
      </c>
      <c r="B432" s="280" t="s">
        <v>190</v>
      </c>
      <c r="C432" s="282" t="s">
        <v>119</v>
      </c>
      <c r="D432" s="282" t="s">
        <v>150</v>
      </c>
      <c r="E432" s="281" t="s">
        <v>50</v>
      </c>
      <c r="F432" s="281" t="s">
        <v>122</v>
      </c>
      <c r="G432" s="284"/>
      <c r="H432" s="285"/>
      <c r="I432" s="285"/>
      <c r="J432" s="285"/>
      <c r="K432" s="286"/>
      <c r="L432" s="286"/>
    </row>
    <row r="433" spans="1:12" ht="21" customHeight="1" hidden="1">
      <c r="A433" s="34" t="s">
        <v>88</v>
      </c>
      <c r="B433" s="280" t="s">
        <v>190</v>
      </c>
      <c r="C433" s="282" t="s">
        <v>119</v>
      </c>
      <c r="D433" s="282" t="s">
        <v>150</v>
      </c>
      <c r="E433" s="281" t="s">
        <v>50</v>
      </c>
      <c r="F433" s="281" t="s">
        <v>131</v>
      </c>
      <c r="G433" s="284"/>
      <c r="H433" s="285"/>
      <c r="I433" s="285"/>
      <c r="J433" s="285"/>
      <c r="K433" s="286"/>
      <c r="L433" s="286"/>
    </row>
    <row r="434" spans="1:12" ht="43.5" customHeight="1" hidden="1">
      <c r="A434" s="34" t="s">
        <v>2</v>
      </c>
      <c r="B434" s="280" t="s">
        <v>190</v>
      </c>
      <c r="C434" s="277" t="s">
        <v>119</v>
      </c>
      <c r="D434" s="277" t="s">
        <v>150</v>
      </c>
      <c r="E434" s="276" t="s">
        <v>50</v>
      </c>
      <c r="F434" s="276" t="s">
        <v>185</v>
      </c>
      <c r="G434" s="279"/>
      <c r="H434" s="285"/>
      <c r="I434" s="285"/>
      <c r="J434" s="285"/>
      <c r="K434" s="286"/>
      <c r="L434" s="286"/>
    </row>
    <row r="435" spans="1:12" ht="23.25" customHeight="1" hidden="1">
      <c r="A435" s="34" t="s">
        <v>186</v>
      </c>
      <c r="B435" s="280" t="s">
        <v>190</v>
      </c>
      <c r="C435" s="277" t="s">
        <v>119</v>
      </c>
      <c r="D435" s="277" t="s">
        <v>150</v>
      </c>
      <c r="E435" s="276" t="s">
        <v>50</v>
      </c>
      <c r="F435" s="276" t="s">
        <v>187</v>
      </c>
      <c r="G435" s="279"/>
      <c r="H435" s="285"/>
      <c r="I435" s="285"/>
      <c r="J435" s="285"/>
      <c r="K435" s="286"/>
      <c r="L435" s="286"/>
    </row>
    <row r="436" spans="1:12" ht="28.5" customHeight="1" hidden="1">
      <c r="A436" s="43" t="s">
        <v>64</v>
      </c>
      <c r="B436" s="280" t="s">
        <v>190</v>
      </c>
      <c r="C436" s="282" t="s">
        <v>119</v>
      </c>
      <c r="D436" s="282" t="s">
        <v>150</v>
      </c>
      <c r="E436" s="281" t="s">
        <v>50</v>
      </c>
      <c r="F436" s="281" t="s">
        <v>140</v>
      </c>
      <c r="G436" s="284"/>
      <c r="H436" s="285"/>
      <c r="I436" s="285"/>
      <c r="J436" s="285"/>
      <c r="K436" s="286"/>
      <c r="L436" s="286"/>
    </row>
    <row r="437" spans="1:12" ht="0.75" customHeight="1" hidden="1">
      <c r="A437" s="43" t="s">
        <v>89</v>
      </c>
      <c r="B437" s="280" t="s">
        <v>190</v>
      </c>
      <c r="C437" s="277" t="s">
        <v>119</v>
      </c>
      <c r="D437" s="277" t="s">
        <v>150</v>
      </c>
      <c r="E437" s="276" t="s">
        <v>105</v>
      </c>
      <c r="F437" s="276" t="s">
        <v>173</v>
      </c>
      <c r="G437" s="279"/>
      <c r="H437" s="285"/>
      <c r="I437" s="285"/>
      <c r="J437" s="285"/>
      <c r="K437" s="286"/>
      <c r="L437" s="286"/>
    </row>
    <row r="438" spans="1:12" ht="49.5" customHeight="1" hidden="1">
      <c r="A438" s="34" t="s">
        <v>2</v>
      </c>
      <c r="B438" s="280" t="s">
        <v>190</v>
      </c>
      <c r="C438" s="277" t="s">
        <v>119</v>
      </c>
      <c r="D438" s="277" t="s">
        <v>150</v>
      </c>
      <c r="E438" s="276" t="s">
        <v>105</v>
      </c>
      <c r="F438" s="276" t="s">
        <v>185</v>
      </c>
      <c r="G438" s="279"/>
      <c r="H438" s="285"/>
      <c r="I438" s="285"/>
      <c r="J438" s="285"/>
      <c r="K438" s="286"/>
      <c r="L438" s="286"/>
    </row>
    <row r="439" spans="1:12" ht="22.5" customHeight="1" hidden="1">
      <c r="A439" s="34" t="s">
        <v>186</v>
      </c>
      <c r="B439" s="280" t="s">
        <v>190</v>
      </c>
      <c r="C439" s="277" t="s">
        <v>119</v>
      </c>
      <c r="D439" s="277" t="s">
        <v>150</v>
      </c>
      <c r="E439" s="276" t="s">
        <v>105</v>
      </c>
      <c r="F439" s="276" t="s">
        <v>187</v>
      </c>
      <c r="G439" s="279"/>
      <c r="H439" s="285"/>
      <c r="I439" s="285"/>
      <c r="J439" s="285"/>
      <c r="K439" s="286"/>
      <c r="L439" s="286"/>
    </row>
    <row r="440" spans="1:12" ht="34.5" customHeight="1" hidden="1">
      <c r="A440" s="43" t="s">
        <v>64</v>
      </c>
      <c r="B440" s="280" t="s">
        <v>190</v>
      </c>
      <c r="C440" s="282" t="s">
        <v>119</v>
      </c>
      <c r="D440" s="282" t="s">
        <v>150</v>
      </c>
      <c r="E440" s="281" t="s">
        <v>105</v>
      </c>
      <c r="F440" s="281" t="s">
        <v>140</v>
      </c>
      <c r="G440" s="284"/>
      <c r="H440" s="285"/>
      <c r="I440" s="285"/>
      <c r="J440" s="285"/>
      <c r="K440" s="286"/>
      <c r="L440" s="286"/>
    </row>
    <row r="441" spans="1:12" ht="50.25" customHeight="1" hidden="1">
      <c r="A441" s="39" t="s">
        <v>46</v>
      </c>
      <c r="B441" s="280" t="s">
        <v>190</v>
      </c>
      <c r="C441" s="277" t="s">
        <v>119</v>
      </c>
      <c r="D441" s="277" t="s">
        <v>150</v>
      </c>
      <c r="E441" s="276" t="s">
        <v>106</v>
      </c>
      <c r="F441" s="276" t="s">
        <v>173</v>
      </c>
      <c r="G441" s="306"/>
      <c r="H441" s="285"/>
      <c r="I441" s="285"/>
      <c r="J441" s="285"/>
      <c r="K441" s="286"/>
      <c r="L441" s="286"/>
    </row>
    <row r="442" spans="1:12" ht="21" customHeight="1" hidden="1">
      <c r="A442" s="31" t="s">
        <v>159</v>
      </c>
      <c r="B442" s="280" t="s">
        <v>190</v>
      </c>
      <c r="C442" s="277" t="s">
        <v>119</v>
      </c>
      <c r="D442" s="277" t="s">
        <v>150</v>
      </c>
      <c r="E442" s="276" t="s">
        <v>106</v>
      </c>
      <c r="F442" s="276" t="s">
        <v>160</v>
      </c>
      <c r="G442" s="279"/>
      <c r="H442" s="285"/>
      <c r="I442" s="285"/>
      <c r="J442" s="285"/>
      <c r="K442" s="286"/>
      <c r="L442" s="286"/>
    </row>
    <row r="443" spans="1:12" ht="25.5" customHeight="1" hidden="1">
      <c r="A443" s="31" t="s">
        <v>161</v>
      </c>
      <c r="B443" s="280" t="s">
        <v>190</v>
      </c>
      <c r="C443" s="282" t="s">
        <v>119</v>
      </c>
      <c r="D443" s="282" t="s">
        <v>150</v>
      </c>
      <c r="E443" s="281" t="s">
        <v>106</v>
      </c>
      <c r="F443" s="281" t="s">
        <v>162</v>
      </c>
      <c r="G443" s="284"/>
      <c r="H443" s="285"/>
      <c r="I443" s="285"/>
      <c r="J443" s="285"/>
      <c r="K443" s="286"/>
      <c r="L443" s="286"/>
    </row>
    <row r="444" spans="1:12" ht="32.25" customHeight="1" hidden="1">
      <c r="A444" s="34" t="s">
        <v>44</v>
      </c>
      <c r="B444" s="280" t="s">
        <v>190</v>
      </c>
      <c r="C444" s="282" t="s">
        <v>119</v>
      </c>
      <c r="D444" s="282" t="s">
        <v>150</v>
      </c>
      <c r="E444" s="281" t="s">
        <v>106</v>
      </c>
      <c r="F444" s="281" t="s">
        <v>45</v>
      </c>
      <c r="G444" s="284"/>
      <c r="H444" s="285"/>
      <c r="I444" s="285"/>
      <c r="J444" s="285"/>
      <c r="K444" s="286"/>
      <c r="L444" s="286"/>
    </row>
    <row r="445" spans="1:12" ht="0.75" customHeight="1" hidden="1">
      <c r="A445" s="34" t="s">
        <v>2</v>
      </c>
      <c r="B445" s="280" t="s">
        <v>190</v>
      </c>
      <c r="C445" s="277" t="s">
        <v>119</v>
      </c>
      <c r="D445" s="277" t="s">
        <v>150</v>
      </c>
      <c r="E445" s="276" t="s">
        <v>106</v>
      </c>
      <c r="F445" s="276" t="s">
        <v>185</v>
      </c>
      <c r="G445" s="279"/>
      <c r="H445" s="285"/>
      <c r="I445" s="285"/>
      <c r="J445" s="285"/>
      <c r="K445" s="286"/>
      <c r="L445" s="286"/>
    </row>
    <row r="446" spans="1:12" ht="26.25" customHeight="1" hidden="1">
      <c r="A446" s="34" t="s">
        <v>186</v>
      </c>
      <c r="B446" s="280" t="s">
        <v>190</v>
      </c>
      <c r="C446" s="277" t="s">
        <v>119</v>
      </c>
      <c r="D446" s="277" t="s">
        <v>150</v>
      </c>
      <c r="E446" s="276" t="s">
        <v>106</v>
      </c>
      <c r="F446" s="276" t="s">
        <v>187</v>
      </c>
      <c r="G446" s="279"/>
      <c r="H446" s="285"/>
      <c r="I446" s="285"/>
      <c r="J446" s="285"/>
      <c r="K446" s="286"/>
      <c r="L446" s="286"/>
    </row>
    <row r="447" spans="1:12" ht="42" customHeight="1" hidden="1">
      <c r="A447" s="43" t="s">
        <v>64</v>
      </c>
      <c r="B447" s="280" t="s">
        <v>190</v>
      </c>
      <c r="C447" s="282" t="s">
        <v>119</v>
      </c>
      <c r="D447" s="282" t="s">
        <v>150</v>
      </c>
      <c r="E447" s="281" t="s">
        <v>106</v>
      </c>
      <c r="F447" s="281" t="s">
        <v>140</v>
      </c>
      <c r="G447" s="284"/>
      <c r="H447" s="285"/>
      <c r="I447" s="285"/>
      <c r="J447" s="285"/>
      <c r="K447" s="286"/>
      <c r="L447" s="286"/>
    </row>
    <row r="448" spans="1:12" ht="1.5" customHeight="1" hidden="1">
      <c r="A448" s="43" t="s">
        <v>194</v>
      </c>
      <c r="B448" s="280" t="s">
        <v>190</v>
      </c>
      <c r="C448" s="277" t="s">
        <v>119</v>
      </c>
      <c r="D448" s="277" t="s">
        <v>150</v>
      </c>
      <c r="E448" s="276" t="s">
        <v>107</v>
      </c>
      <c r="F448" s="276" t="s">
        <v>173</v>
      </c>
      <c r="G448" s="279"/>
      <c r="H448" s="285"/>
      <c r="I448" s="285"/>
      <c r="J448" s="285"/>
      <c r="K448" s="286"/>
      <c r="L448" s="286"/>
    </row>
    <row r="449" spans="1:12" ht="24.75" customHeight="1" hidden="1">
      <c r="A449" s="31" t="s">
        <v>159</v>
      </c>
      <c r="B449" s="280" t="s">
        <v>190</v>
      </c>
      <c r="C449" s="277" t="s">
        <v>119</v>
      </c>
      <c r="D449" s="277" t="s">
        <v>150</v>
      </c>
      <c r="E449" s="276" t="s">
        <v>107</v>
      </c>
      <c r="F449" s="276" t="s">
        <v>160</v>
      </c>
      <c r="G449" s="279"/>
      <c r="H449" s="285"/>
      <c r="I449" s="285"/>
      <c r="J449" s="285"/>
      <c r="K449" s="286"/>
      <c r="L449" s="286"/>
    </row>
    <row r="450" spans="1:12" ht="20.25" customHeight="1" hidden="1">
      <c r="A450" s="31" t="s">
        <v>161</v>
      </c>
      <c r="B450" s="280" t="s">
        <v>190</v>
      </c>
      <c r="C450" s="282" t="s">
        <v>119</v>
      </c>
      <c r="D450" s="282" t="s">
        <v>150</v>
      </c>
      <c r="E450" s="281" t="s">
        <v>107</v>
      </c>
      <c r="F450" s="281" t="s">
        <v>162</v>
      </c>
      <c r="G450" s="284"/>
      <c r="H450" s="285"/>
      <c r="I450" s="285"/>
      <c r="J450" s="285"/>
      <c r="K450" s="286"/>
      <c r="L450" s="286"/>
    </row>
    <row r="451" spans="1:12" ht="30.75" customHeight="1" hidden="1">
      <c r="A451" s="34" t="s">
        <v>44</v>
      </c>
      <c r="B451" s="280" t="s">
        <v>190</v>
      </c>
      <c r="C451" s="282" t="s">
        <v>119</v>
      </c>
      <c r="D451" s="282" t="s">
        <v>150</v>
      </c>
      <c r="E451" s="281" t="s">
        <v>107</v>
      </c>
      <c r="F451" s="281" t="s">
        <v>45</v>
      </c>
      <c r="G451" s="284"/>
      <c r="H451" s="285"/>
      <c r="I451" s="285"/>
      <c r="J451" s="285"/>
      <c r="K451" s="286"/>
      <c r="L451" s="286"/>
    </row>
    <row r="452" spans="1:12" ht="48" customHeight="1" hidden="1">
      <c r="A452" s="34" t="s">
        <v>2</v>
      </c>
      <c r="B452" s="280" t="s">
        <v>190</v>
      </c>
      <c r="C452" s="277" t="s">
        <v>119</v>
      </c>
      <c r="D452" s="277" t="s">
        <v>150</v>
      </c>
      <c r="E452" s="276" t="s">
        <v>107</v>
      </c>
      <c r="F452" s="276" t="s">
        <v>185</v>
      </c>
      <c r="G452" s="279"/>
      <c r="H452" s="285"/>
      <c r="I452" s="285"/>
      <c r="J452" s="285"/>
      <c r="K452" s="286"/>
      <c r="L452" s="286"/>
    </row>
    <row r="453" spans="1:12" ht="25.5" customHeight="1" hidden="1">
      <c r="A453" s="34" t="s">
        <v>186</v>
      </c>
      <c r="B453" s="280" t="s">
        <v>190</v>
      </c>
      <c r="C453" s="277" t="s">
        <v>119</v>
      </c>
      <c r="D453" s="277" t="s">
        <v>150</v>
      </c>
      <c r="E453" s="276" t="s">
        <v>107</v>
      </c>
      <c r="F453" s="276" t="s">
        <v>187</v>
      </c>
      <c r="G453" s="279"/>
      <c r="H453" s="285"/>
      <c r="I453" s="285"/>
      <c r="J453" s="285"/>
      <c r="K453" s="286"/>
      <c r="L453" s="286"/>
    </row>
    <row r="454" spans="1:12" ht="30" customHeight="1" hidden="1">
      <c r="A454" s="43" t="s">
        <v>64</v>
      </c>
      <c r="B454" s="280" t="s">
        <v>190</v>
      </c>
      <c r="C454" s="282" t="s">
        <v>119</v>
      </c>
      <c r="D454" s="282" t="s">
        <v>150</v>
      </c>
      <c r="E454" s="281" t="s">
        <v>107</v>
      </c>
      <c r="F454" s="281" t="s">
        <v>140</v>
      </c>
      <c r="G454" s="284"/>
      <c r="H454" s="285"/>
      <c r="I454" s="285"/>
      <c r="J454" s="285"/>
      <c r="K454" s="286"/>
      <c r="L454" s="286"/>
    </row>
    <row r="455" spans="1:12" ht="0.75" customHeight="1" hidden="1">
      <c r="A455" s="34"/>
      <c r="B455" s="280" t="s">
        <v>190</v>
      </c>
      <c r="C455" s="282"/>
      <c r="D455" s="282"/>
      <c r="E455" s="281"/>
      <c r="F455" s="281"/>
      <c r="G455" s="284"/>
      <c r="H455" s="285"/>
      <c r="I455" s="285"/>
      <c r="J455" s="285"/>
      <c r="K455" s="286"/>
      <c r="L455" s="286"/>
    </row>
    <row r="456" spans="1:12" ht="2.25" customHeight="1" hidden="1">
      <c r="A456" s="39" t="s">
        <v>129</v>
      </c>
      <c r="B456" s="280" t="s">
        <v>190</v>
      </c>
      <c r="C456" s="277" t="s">
        <v>119</v>
      </c>
      <c r="D456" s="277" t="s">
        <v>150</v>
      </c>
      <c r="E456" s="276" t="s">
        <v>108</v>
      </c>
      <c r="F456" s="276" t="s">
        <v>173</v>
      </c>
      <c r="G456" s="306"/>
      <c r="H456" s="285"/>
      <c r="I456" s="285"/>
      <c r="J456" s="285"/>
      <c r="K456" s="286"/>
      <c r="L456" s="286"/>
    </row>
    <row r="457" spans="1:12" ht="20.25" customHeight="1" hidden="1">
      <c r="A457" s="31" t="s">
        <v>159</v>
      </c>
      <c r="B457" s="280" t="s">
        <v>190</v>
      </c>
      <c r="C457" s="277" t="s">
        <v>119</v>
      </c>
      <c r="D457" s="277" t="s">
        <v>150</v>
      </c>
      <c r="E457" s="276" t="s">
        <v>108</v>
      </c>
      <c r="F457" s="276" t="s">
        <v>160</v>
      </c>
      <c r="G457" s="279"/>
      <c r="H457" s="285"/>
      <c r="I457" s="285"/>
      <c r="J457" s="285"/>
      <c r="K457" s="286"/>
      <c r="L457" s="286"/>
    </row>
    <row r="458" spans="1:12" ht="30" customHeight="1" hidden="1">
      <c r="A458" s="31" t="s">
        <v>161</v>
      </c>
      <c r="B458" s="280" t="s">
        <v>190</v>
      </c>
      <c r="C458" s="282" t="s">
        <v>119</v>
      </c>
      <c r="D458" s="282" t="s">
        <v>150</v>
      </c>
      <c r="E458" s="281" t="s">
        <v>108</v>
      </c>
      <c r="F458" s="281" t="s">
        <v>162</v>
      </c>
      <c r="G458" s="284"/>
      <c r="H458" s="285"/>
      <c r="I458" s="285"/>
      <c r="J458" s="285"/>
      <c r="K458" s="286"/>
      <c r="L458" s="286"/>
    </row>
    <row r="459" spans="1:12" ht="33" customHeight="1" hidden="1">
      <c r="A459" s="31" t="s">
        <v>41</v>
      </c>
      <c r="B459" s="280" t="s">
        <v>190</v>
      </c>
      <c r="C459" s="282" t="s">
        <v>119</v>
      </c>
      <c r="D459" s="282" t="s">
        <v>150</v>
      </c>
      <c r="E459" s="281" t="s">
        <v>108</v>
      </c>
      <c r="F459" s="281" t="s">
        <v>164</v>
      </c>
      <c r="G459" s="284"/>
      <c r="H459" s="285"/>
      <c r="I459" s="285"/>
      <c r="J459" s="285"/>
      <c r="K459" s="286"/>
      <c r="L459" s="286"/>
    </row>
    <row r="460" spans="1:12" ht="35.25" customHeight="1" hidden="1">
      <c r="A460" s="34" t="s">
        <v>44</v>
      </c>
      <c r="B460" s="280" t="s">
        <v>190</v>
      </c>
      <c r="C460" s="282" t="s">
        <v>119</v>
      </c>
      <c r="D460" s="282" t="s">
        <v>150</v>
      </c>
      <c r="E460" s="281" t="s">
        <v>108</v>
      </c>
      <c r="F460" s="281" t="s">
        <v>45</v>
      </c>
      <c r="G460" s="284"/>
      <c r="H460" s="285"/>
      <c r="I460" s="285"/>
      <c r="J460" s="285"/>
      <c r="K460" s="286"/>
      <c r="L460" s="286"/>
    </row>
    <row r="461" spans="1:12" ht="45" customHeight="1" hidden="1">
      <c r="A461" s="34" t="s">
        <v>2</v>
      </c>
      <c r="B461" s="280" t="s">
        <v>190</v>
      </c>
      <c r="C461" s="277" t="s">
        <v>119</v>
      </c>
      <c r="D461" s="277" t="s">
        <v>150</v>
      </c>
      <c r="E461" s="276" t="s">
        <v>108</v>
      </c>
      <c r="F461" s="276" t="s">
        <v>185</v>
      </c>
      <c r="G461" s="279"/>
      <c r="H461" s="285"/>
      <c r="I461" s="285"/>
      <c r="J461" s="285"/>
      <c r="K461" s="286"/>
      <c r="L461" s="286"/>
    </row>
    <row r="462" spans="1:12" ht="24.75" customHeight="1" hidden="1">
      <c r="A462" s="34" t="s">
        <v>186</v>
      </c>
      <c r="B462" s="280" t="s">
        <v>190</v>
      </c>
      <c r="C462" s="277" t="s">
        <v>119</v>
      </c>
      <c r="D462" s="277" t="s">
        <v>150</v>
      </c>
      <c r="E462" s="276" t="s">
        <v>108</v>
      </c>
      <c r="F462" s="276" t="s">
        <v>187</v>
      </c>
      <c r="G462" s="279"/>
      <c r="H462" s="285"/>
      <c r="I462" s="285"/>
      <c r="J462" s="285"/>
      <c r="K462" s="286"/>
      <c r="L462" s="286"/>
    </row>
    <row r="463" spans="1:12" ht="53.25" customHeight="1" hidden="1">
      <c r="A463" s="36" t="s">
        <v>65</v>
      </c>
      <c r="B463" s="280" t="s">
        <v>190</v>
      </c>
      <c r="C463" s="282" t="s">
        <v>119</v>
      </c>
      <c r="D463" s="282" t="s">
        <v>150</v>
      </c>
      <c r="E463" s="281" t="s">
        <v>108</v>
      </c>
      <c r="F463" s="281" t="s">
        <v>86</v>
      </c>
      <c r="G463" s="284"/>
      <c r="H463" s="285"/>
      <c r="I463" s="285"/>
      <c r="J463" s="285"/>
      <c r="K463" s="286"/>
      <c r="L463" s="286"/>
    </row>
    <row r="464" spans="1:12" ht="29.25" customHeight="1" hidden="1">
      <c r="A464" s="43" t="s">
        <v>64</v>
      </c>
      <c r="B464" s="280" t="s">
        <v>190</v>
      </c>
      <c r="C464" s="282" t="s">
        <v>119</v>
      </c>
      <c r="D464" s="282" t="s">
        <v>150</v>
      </c>
      <c r="E464" s="281" t="s">
        <v>108</v>
      </c>
      <c r="F464" s="281" t="s">
        <v>140</v>
      </c>
      <c r="G464" s="284"/>
      <c r="H464" s="285"/>
      <c r="I464" s="285"/>
      <c r="J464" s="285"/>
      <c r="K464" s="286"/>
      <c r="L464" s="286"/>
    </row>
    <row r="465" spans="1:12" ht="47.25" customHeight="1" hidden="1">
      <c r="A465" s="31" t="s">
        <v>62</v>
      </c>
      <c r="B465" s="280" t="s">
        <v>190</v>
      </c>
      <c r="C465" s="277" t="s">
        <v>119</v>
      </c>
      <c r="D465" s="277" t="s">
        <v>150</v>
      </c>
      <c r="E465" s="276" t="s">
        <v>109</v>
      </c>
      <c r="F465" s="276" t="s">
        <v>173</v>
      </c>
      <c r="G465" s="279"/>
      <c r="H465" s="285"/>
      <c r="I465" s="285"/>
      <c r="J465" s="285"/>
      <c r="K465" s="286"/>
      <c r="L465" s="286"/>
    </row>
    <row r="466" spans="1:12" ht="30" customHeight="1" hidden="1">
      <c r="A466" s="31" t="s">
        <v>159</v>
      </c>
      <c r="B466" s="280" t="s">
        <v>190</v>
      </c>
      <c r="C466" s="277" t="s">
        <v>119</v>
      </c>
      <c r="D466" s="277" t="s">
        <v>150</v>
      </c>
      <c r="E466" s="276" t="s">
        <v>109</v>
      </c>
      <c r="F466" s="276" t="s">
        <v>160</v>
      </c>
      <c r="G466" s="279"/>
      <c r="H466" s="285"/>
      <c r="I466" s="285"/>
      <c r="J466" s="285"/>
      <c r="K466" s="286"/>
      <c r="L466" s="286"/>
    </row>
    <row r="467" spans="1:12" ht="23.25" customHeight="1" hidden="1">
      <c r="A467" s="31" t="s">
        <v>161</v>
      </c>
      <c r="B467" s="280" t="s">
        <v>190</v>
      </c>
      <c r="C467" s="282" t="s">
        <v>119</v>
      </c>
      <c r="D467" s="282" t="s">
        <v>150</v>
      </c>
      <c r="E467" s="281" t="s">
        <v>109</v>
      </c>
      <c r="F467" s="281" t="s">
        <v>162</v>
      </c>
      <c r="G467" s="284"/>
      <c r="H467" s="285"/>
      <c r="I467" s="285"/>
      <c r="J467" s="285"/>
      <c r="K467" s="286"/>
      <c r="L467" s="286"/>
    </row>
    <row r="468" spans="1:12" ht="34.5" customHeight="1" hidden="1">
      <c r="A468" s="34" t="s">
        <v>44</v>
      </c>
      <c r="B468" s="280" t="s">
        <v>190</v>
      </c>
      <c r="C468" s="282" t="s">
        <v>119</v>
      </c>
      <c r="D468" s="282" t="s">
        <v>150</v>
      </c>
      <c r="E468" s="281" t="s">
        <v>109</v>
      </c>
      <c r="F468" s="281" t="s">
        <v>45</v>
      </c>
      <c r="G468" s="284"/>
      <c r="H468" s="285"/>
      <c r="I468" s="285"/>
      <c r="J468" s="285"/>
      <c r="K468" s="286"/>
      <c r="L468" s="286"/>
    </row>
    <row r="469" spans="1:12" ht="1.5" customHeight="1" hidden="1">
      <c r="A469" s="34" t="s">
        <v>2</v>
      </c>
      <c r="B469" s="280" t="s">
        <v>190</v>
      </c>
      <c r="C469" s="277" t="s">
        <v>119</v>
      </c>
      <c r="D469" s="277" t="s">
        <v>150</v>
      </c>
      <c r="E469" s="276" t="s">
        <v>109</v>
      </c>
      <c r="F469" s="276" t="s">
        <v>185</v>
      </c>
      <c r="G469" s="279"/>
      <c r="H469" s="285"/>
      <c r="I469" s="285"/>
      <c r="J469" s="285"/>
      <c r="K469" s="286"/>
      <c r="L469" s="286"/>
    </row>
    <row r="470" spans="1:12" ht="26.25" customHeight="1" hidden="1">
      <c r="A470" s="34" t="s">
        <v>186</v>
      </c>
      <c r="B470" s="280" t="s">
        <v>190</v>
      </c>
      <c r="C470" s="277" t="s">
        <v>119</v>
      </c>
      <c r="D470" s="277" t="s">
        <v>150</v>
      </c>
      <c r="E470" s="276" t="s">
        <v>109</v>
      </c>
      <c r="F470" s="276" t="s">
        <v>187</v>
      </c>
      <c r="G470" s="279"/>
      <c r="H470" s="285"/>
      <c r="I470" s="285"/>
      <c r="J470" s="285"/>
      <c r="K470" s="286"/>
      <c r="L470" s="286"/>
    </row>
    <row r="471" spans="1:12" ht="48" customHeight="1" hidden="1">
      <c r="A471" s="36" t="s">
        <v>65</v>
      </c>
      <c r="B471" s="280" t="s">
        <v>190</v>
      </c>
      <c r="C471" s="282" t="s">
        <v>119</v>
      </c>
      <c r="D471" s="282" t="s">
        <v>150</v>
      </c>
      <c r="E471" s="281" t="s">
        <v>109</v>
      </c>
      <c r="F471" s="281" t="s">
        <v>86</v>
      </c>
      <c r="G471" s="284"/>
      <c r="H471" s="285"/>
      <c r="I471" s="285"/>
      <c r="J471" s="285"/>
      <c r="K471" s="286"/>
      <c r="L471" s="286"/>
    </row>
    <row r="472" spans="1:12" ht="37.5" customHeight="1" hidden="1">
      <c r="A472" s="43" t="s">
        <v>64</v>
      </c>
      <c r="B472" s="280" t="s">
        <v>190</v>
      </c>
      <c r="C472" s="282" t="s">
        <v>119</v>
      </c>
      <c r="D472" s="282" t="s">
        <v>150</v>
      </c>
      <c r="E472" s="281" t="s">
        <v>109</v>
      </c>
      <c r="F472" s="281" t="s">
        <v>140</v>
      </c>
      <c r="G472" s="284"/>
      <c r="H472" s="285"/>
      <c r="I472" s="285"/>
      <c r="J472" s="285"/>
      <c r="K472" s="286"/>
      <c r="L472" s="286"/>
    </row>
    <row r="473" spans="1:12" ht="33.75" customHeight="1" hidden="1">
      <c r="A473" s="32" t="s">
        <v>21</v>
      </c>
      <c r="B473" s="280" t="s">
        <v>190</v>
      </c>
      <c r="C473" s="276" t="s">
        <v>119</v>
      </c>
      <c r="D473" s="276" t="s">
        <v>150</v>
      </c>
      <c r="E473" s="277" t="s">
        <v>130</v>
      </c>
      <c r="F473" s="277" t="s">
        <v>173</v>
      </c>
      <c r="G473" s="306"/>
      <c r="H473" s="285"/>
      <c r="I473" s="285"/>
      <c r="J473" s="285"/>
      <c r="K473" s="286"/>
      <c r="L473" s="286"/>
    </row>
    <row r="474" spans="1:12" ht="67.5" customHeight="1" hidden="1">
      <c r="A474" s="37" t="s">
        <v>18</v>
      </c>
      <c r="B474" s="280" t="s">
        <v>190</v>
      </c>
      <c r="C474" s="276" t="s">
        <v>119</v>
      </c>
      <c r="D474" s="276" t="s">
        <v>150</v>
      </c>
      <c r="E474" s="277" t="s">
        <v>16</v>
      </c>
      <c r="F474" s="277" t="s">
        <v>173</v>
      </c>
      <c r="G474" s="306"/>
      <c r="H474" s="285"/>
      <c r="I474" s="285"/>
      <c r="J474" s="285"/>
      <c r="K474" s="286"/>
      <c r="L474" s="286"/>
    </row>
    <row r="475" spans="1:12" ht="48" customHeight="1" hidden="1">
      <c r="A475" s="31" t="s">
        <v>14</v>
      </c>
      <c r="B475" s="280" t="s">
        <v>190</v>
      </c>
      <c r="C475" s="281" t="s">
        <v>119</v>
      </c>
      <c r="D475" s="281" t="s">
        <v>150</v>
      </c>
      <c r="E475" s="282" t="s">
        <v>16</v>
      </c>
      <c r="F475" s="276" t="s">
        <v>15</v>
      </c>
      <c r="G475" s="305"/>
      <c r="H475" s="285"/>
      <c r="I475" s="285"/>
      <c r="J475" s="285"/>
      <c r="K475" s="286"/>
      <c r="L475" s="286"/>
    </row>
    <row r="476" spans="1:12" ht="23.25" customHeight="1" hidden="1">
      <c r="A476" s="31" t="s">
        <v>196</v>
      </c>
      <c r="B476" s="280" t="s">
        <v>190</v>
      </c>
      <c r="C476" s="281" t="s">
        <v>119</v>
      </c>
      <c r="D476" s="281" t="s">
        <v>150</v>
      </c>
      <c r="E476" s="282" t="s">
        <v>16</v>
      </c>
      <c r="F476" s="276" t="s">
        <v>197</v>
      </c>
      <c r="G476" s="279"/>
      <c r="H476" s="285"/>
      <c r="I476" s="285"/>
      <c r="J476" s="285"/>
      <c r="K476" s="286"/>
      <c r="L476" s="286"/>
    </row>
    <row r="477" spans="1:12" ht="21.75" customHeight="1" hidden="1">
      <c r="A477" s="31" t="s">
        <v>153</v>
      </c>
      <c r="B477" s="280" t="s">
        <v>190</v>
      </c>
      <c r="C477" s="281" t="s">
        <v>119</v>
      </c>
      <c r="D477" s="281" t="s">
        <v>150</v>
      </c>
      <c r="E477" s="282" t="s">
        <v>16</v>
      </c>
      <c r="F477" s="281" t="s">
        <v>198</v>
      </c>
      <c r="G477" s="284"/>
      <c r="H477" s="285"/>
      <c r="I477" s="285"/>
      <c r="J477" s="285"/>
      <c r="K477" s="286"/>
      <c r="L477" s="286"/>
    </row>
    <row r="478" spans="1:12" ht="20.25" customHeight="1" hidden="1">
      <c r="A478" s="31" t="s">
        <v>155</v>
      </c>
      <c r="B478" s="280" t="s">
        <v>190</v>
      </c>
      <c r="C478" s="281" t="s">
        <v>119</v>
      </c>
      <c r="D478" s="281" t="s">
        <v>150</v>
      </c>
      <c r="E478" s="282" t="s">
        <v>16</v>
      </c>
      <c r="F478" s="281" t="s">
        <v>199</v>
      </c>
      <c r="G478" s="284"/>
      <c r="H478" s="285"/>
      <c r="I478" s="285"/>
      <c r="J478" s="285"/>
      <c r="K478" s="286"/>
      <c r="L478" s="286"/>
    </row>
    <row r="479" spans="1:12" ht="1.5" customHeight="1" hidden="1">
      <c r="A479" s="31" t="s">
        <v>159</v>
      </c>
      <c r="B479" s="280" t="s">
        <v>190</v>
      </c>
      <c r="C479" s="276" t="s">
        <v>119</v>
      </c>
      <c r="D479" s="276" t="s">
        <v>150</v>
      </c>
      <c r="E479" s="277" t="s">
        <v>16</v>
      </c>
      <c r="F479" s="276" t="s">
        <v>160</v>
      </c>
      <c r="G479" s="279"/>
      <c r="H479" s="285"/>
      <c r="I479" s="285"/>
      <c r="J479" s="285"/>
      <c r="K479" s="286"/>
      <c r="L479" s="286"/>
    </row>
    <row r="480" spans="1:12" ht="18.75" customHeight="1" hidden="1">
      <c r="A480" s="31" t="s">
        <v>161</v>
      </c>
      <c r="B480" s="280" t="s">
        <v>190</v>
      </c>
      <c r="C480" s="281" t="s">
        <v>119</v>
      </c>
      <c r="D480" s="281" t="s">
        <v>150</v>
      </c>
      <c r="E480" s="282" t="s">
        <v>16</v>
      </c>
      <c r="F480" s="281" t="s">
        <v>162</v>
      </c>
      <c r="G480" s="284"/>
      <c r="H480" s="285"/>
      <c r="I480" s="285"/>
      <c r="J480" s="285"/>
      <c r="K480" s="286"/>
      <c r="L480" s="286"/>
    </row>
    <row r="481" spans="1:12" ht="37.5" customHeight="1" hidden="1">
      <c r="A481" s="31" t="s">
        <v>41</v>
      </c>
      <c r="B481" s="280" t="s">
        <v>190</v>
      </c>
      <c r="C481" s="281" t="s">
        <v>119</v>
      </c>
      <c r="D481" s="281" t="s">
        <v>150</v>
      </c>
      <c r="E481" s="282" t="s">
        <v>16</v>
      </c>
      <c r="F481" s="281" t="s">
        <v>164</v>
      </c>
      <c r="G481" s="284"/>
      <c r="H481" s="285"/>
      <c r="I481" s="285"/>
      <c r="J481" s="285"/>
      <c r="K481" s="286"/>
      <c r="L481" s="286"/>
    </row>
    <row r="482" spans="1:12" ht="0.75" customHeight="1" hidden="1">
      <c r="A482" s="31" t="s">
        <v>42</v>
      </c>
      <c r="B482" s="280" t="s">
        <v>190</v>
      </c>
      <c r="C482" s="281" t="s">
        <v>119</v>
      </c>
      <c r="D482" s="281" t="s">
        <v>150</v>
      </c>
      <c r="E482" s="282" t="s">
        <v>16</v>
      </c>
      <c r="F482" s="281" t="s">
        <v>43</v>
      </c>
      <c r="G482" s="284"/>
      <c r="H482" s="285"/>
      <c r="I482" s="285"/>
      <c r="J482" s="285"/>
      <c r="K482" s="286"/>
      <c r="L482" s="286"/>
    </row>
    <row r="483" spans="1:12" ht="37.5" customHeight="1" hidden="1">
      <c r="A483" s="34" t="s">
        <v>44</v>
      </c>
      <c r="B483" s="280" t="s">
        <v>190</v>
      </c>
      <c r="C483" s="281" t="s">
        <v>119</v>
      </c>
      <c r="D483" s="281" t="s">
        <v>150</v>
      </c>
      <c r="E483" s="282" t="s">
        <v>16</v>
      </c>
      <c r="F483" s="281" t="s">
        <v>45</v>
      </c>
      <c r="G483" s="284"/>
      <c r="H483" s="285"/>
      <c r="I483" s="285"/>
      <c r="J483" s="285"/>
      <c r="K483" s="286"/>
      <c r="L483" s="286"/>
    </row>
    <row r="484" spans="1:12" ht="26.25" customHeight="1" hidden="1">
      <c r="A484" s="31" t="s">
        <v>126</v>
      </c>
      <c r="B484" s="280" t="s">
        <v>190</v>
      </c>
      <c r="C484" s="281" t="s">
        <v>119</v>
      </c>
      <c r="D484" s="281" t="s">
        <v>150</v>
      </c>
      <c r="E484" s="282" t="s">
        <v>16</v>
      </c>
      <c r="F484" s="276" t="s">
        <v>127</v>
      </c>
      <c r="G484" s="305"/>
      <c r="H484" s="285"/>
      <c r="I484" s="285"/>
      <c r="J484" s="285"/>
      <c r="K484" s="286"/>
      <c r="L484" s="286"/>
    </row>
    <row r="485" spans="1:12" ht="37.5" customHeight="1" hidden="1">
      <c r="A485" s="31" t="s">
        <v>7</v>
      </c>
      <c r="B485" s="280" t="s">
        <v>190</v>
      </c>
      <c r="C485" s="281" t="s">
        <v>119</v>
      </c>
      <c r="D485" s="281" t="s">
        <v>150</v>
      </c>
      <c r="E485" s="282" t="s">
        <v>16</v>
      </c>
      <c r="F485" s="281" t="s">
        <v>128</v>
      </c>
      <c r="G485" s="305"/>
      <c r="H485" s="285"/>
      <c r="I485" s="285"/>
      <c r="J485" s="285"/>
      <c r="K485" s="286"/>
      <c r="L485" s="286"/>
    </row>
    <row r="486" spans="1:12" ht="19.5" customHeight="1" hidden="1">
      <c r="A486" s="34" t="s">
        <v>59</v>
      </c>
      <c r="B486" s="280" t="s">
        <v>190</v>
      </c>
      <c r="C486" s="281" t="s">
        <v>119</v>
      </c>
      <c r="D486" s="281" t="s">
        <v>150</v>
      </c>
      <c r="E486" s="282" t="s">
        <v>16</v>
      </c>
      <c r="F486" s="281" t="s">
        <v>8</v>
      </c>
      <c r="G486" s="305"/>
      <c r="H486" s="285"/>
      <c r="I486" s="285"/>
      <c r="J486" s="285"/>
      <c r="K486" s="286"/>
      <c r="L486" s="286"/>
    </row>
    <row r="487" spans="1:12" ht="16.5" customHeight="1">
      <c r="A487" s="55" t="s">
        <v>1</v>
      </c>
      <c r="B487" s="275" t="s">
        <v>190</v>
      </c>
      <c r="C487" s="276" t="s">
        <v>141</v>
      </c>
      <c r="D487" s="276"/>
      <c r="E487" s="314"/>
      <c r="F487" s="276"/>
      <c r="G487" s="278">
        <f>G488</f>
        <v>774.6</v>
      </c>
      <c r="H487" s="278">
        <f aca="true" t="shared" si="42" ref="H487:L488">H488</f>
        <v>0</v>
      </c>
      <c r="I487" s="278">
        <f t="shared" si="42"/>
        <v>0</v>
      </c>
      <c r="J487" s="278">
        <f t="shared" si="42"/>
        <v>0</v>
      </c>
      <c r="K487" s="278">
        <f t="shared" si="42"/>
        <v>134.2</v>
      </c>
      <c r="L487" s="278">
        <f t="shared" si="42"/>
        <v>134.2</v>
      </c>
    </row>
    <row r="488" spans="1:12" s="5" customFormat="1" ht="17.25" customHeight="1">
      <c r="A488" s="56" t="s">
        <v>189</v>
      </c>
      <c r="B488" s="275" t="s">
        <v>190</v>
      </c>
      <c r="C488" s="277" t="s">
        <v>141</v>
      </c>
      <c r="D488" s="277" t="s">
        <v>203</v>
      </c>
      <c r="E488" s="277"/>
      <c r="F488" s="277"/>
      <c r="G488" s="315">
        <f>G489</f>
        <v>774.6</v>
      </c>
      <c r="H488" s="315">
        <f t="shared" si="42"/>
        <v>0</v>
      </c>
      <c r="I488" s="315">
        <f t="shared" si="42"/>
        <v>0</v>
      </c>
      <c r="J488" s="315">
        <f t="shared" si="42"/>
        <v>0</v>
      </c>
      <c r="K488" s="315">
        <f t="shared" si="42"/>
        <v>134.2</v>
      </c>
      <c r="L488" s="315">
        <f t="shared" si="42"/>
        <v>134.2</v>
      </c>
    </row>
    <row r="489" spans="1:12" ht="27" customHeight="1">
      <c r="A489" s="45" t="s">
        <v>331</v>
      </c>
      <c r="B489" s="280" t="s">
        <v>190</v>
      </c>
      <c r="C489" s="281" t="s">
        <v>141</v>
      </c>
      <c r="D489" s="281" t="s">
        <v>203</v>
      </c>
      <c r="E489" s="281" t="s">
        <v>282</v>
      </c>
      <c r="F489" s="281"/>
      <c r="G489" s="313">
        <f aca="true" t="shared" si="43" ref="G489:L489">G490+G495</f>
        <v>774.6</v>
      </c>
      <c r="H489" s="313">
        <f t="shared" si="43"/>
        <v>0</v>
      </c>
      <c r="I489" s="313">
        <f t="shared" si="43"/>
        <v>0</v>
      </c>
      <c r="J489" s="313">
        <f t="shared" si="43"/>
        <v>0</v>
      </c>
      <c r="K489" s="313">
        <f t="shared" si="43"/>
        <v>134.2</v>
      </c>
      <c r="L489" s="313">
        <f t="shared" si="43"/>
        <v>134.2</v>
      </c>
    </row>
    <row r="490" spans="1:12" ht="29.25" customHeight="1">
      <c r="A490" s="45" t="s">
        <v>332</v>
      </c>
      <c r="B490" s="280" t="s">
        <v>190</v>
      </c>
      <c r="C490" s="281" t="s">
        <v>141</v>
      </c>
      <c r="D490" s="281" t="s">
        <v>203</v>
      </c>
      <c r="E490" s="281" t="s">
        <v>283</v>
      </c>
      <c r="F490" s="281"/>
      <c r="G490" s="313">
        <f aca="true" t="shared" si="44" ref="G490:L490">G491</f>
        <v>584.6</v>
      </c>
      <c r="H490" s="313">
        <f t="shared" si="44"/>
        <v>0</v>
      </c>
      <c r="I490" s="313">
        <f t="shared" si="44"/>
        <v>0</v>
      </c>
      <c r="J490" s="313">
        <f t="shared" si="44"/>
        <v>0</v>
      </c>
      <c r="K490" s="313">
        <f t="shared" si="44"/>
        <v>104.2</v>
      </c>
      <c r="L490" s="313">
        <f t="shared" si="44"/>
        <v>104.2</v>
      </c>
    </row>
    <row r="491" spans="1:12" ht="27" customHeight="1">
      <c r="A491" s="36" t="s">
        <v>285</v>
      </c>
      <c r="B491" s="280" t="s">
        <v>190</v>
      </c>
      <c r="C491" s="281" t="s">
        <v>141</v>
      </c>
      <c r="D491" s="281" t="s">
        <v>203</v>
      </c>
      <c r="E491" s="281" t="s">
        <v>284</v>
      </c>
      <c r="F491" s="281"/>
      <c r="G491" s="309">
        <f aca="true" t="shared" si="45" ref="G491:L491">G492+G493+G494</f>
        <v>584.6</v>
      </c>
      <c r="H491" s="309">
        <f t="shared" si="45"/>
        <v>0</v>
      </c>
      <c r="I491" s="309">
        <f t="shared" si="45"/>
        <v>0</v>
      </c>
      <c r="J491" s="309">
        <f t="shared" si="45"/>
        <v>0</v>
      </c>
      <c r="K491" s="309">
        <f t="shared" si="45"/>
        <v>104.2</v>
      </c>
      <c r="L491" s="309">
        <f t="shared" si="45"/>
        <v>104.2</v>
      </c>
    </row>
    <row r="492" spans="1:12" ht="38.25" customHeight="1">
      <c r="A492" s="31" t="s">
        <v>14</v>
      </c>
      <c r="B492" s="280" t="s">
        <v>190</v>
      </c>
      <c r="C492" s="281" t="s">
        <v>141</v>
      </c>
      <c r="D492" s="281" t="s">
        <v>203</v>
      </c>
      <c r="E492" s="281" t="s">
        <v>284</v>
      </c>
      <c r="F492" s="281" t="s">
        <v>15</v>
      </c>
      <c r="G492" s="309">
        <v>382.6</v>
      </c>
      <c r="H492" s="309"/>
      <c r="I492" s="309"/>
      <c r="J492" s="309"/>
      <c r="K492" s="309">
        <v>82.2</v>
      </c>
      <c r="L492" s="309">
        <v>82.2</v>
      </c>
    </row>
    <row r="493" spans="1:12" ht="15.75" customHeight="1">
      <c r="A493" s="31" t="s">
        <v>159</v>
      </c>
      <c r="B493" s="280" t="s">
        <v>190</v>
      </c>
      <c r="C493" s="281" t="s">
        <v>141</v>
      </c>
      <c r="D493" s="281" t="s">
        <v>203</v>
      </c>
      <c r="E493" s="281" t="s">
        <v>284</v>
      </c>
      <c r="F493" s="281" t="s">
        <v>160</v>
      </c>
      <c r="G493" s="284">
        <v>200</v>
      </c>
      <c r="H493" s="284">
        <f>SUM(H494:H495)</f>
        <v>0</v>
      </c>
      <c r="I493" s="284">
        <f>SUM(I494:I495)</f>
        <v>0</v>
      </c>
      <c r="J493" s="284">
        <f>SUM(J494:J495)</f>
        <v>0</v>
      </c>
      <c r="K493" s="284">
        <v>20</v>
      </c>
      <c r="L493" s="284">
        <v>20</v>
      </c>
    </row>
    <row r="494" spans="1:12" ht="17.25" customHeight="1">
      <c r="A494" s="31" t="s">
        <v>126</v>
      </c>
      <c r="B494" s="280" t="s">
        <v>190</v>
      </c>
      <c r="C494" s="281" t="s">
        <v>141</v>
      </c>
      <c r="D494" s="281" t="s">
        <v>203</v>
      </c>
      <c r="E494" s="281" t="s">
        <v>284</v>
      </c>
      <c r="F494" s="281" t="s">
        <v>127</v>
      </c>
      <c r="G494" s="284">
        <v>2</v>
      </c>
      <c r="H494" s="285"/>
      <c r="I494" s="285"/>
      <c r="J494" s="285"/>
      <c r="K494" s="286">
        <v>2</v>
      </c>
      <c r="L494" s="286">
        <v>2</v>
      </c>
    </row>
    <row r="495" spans="1:12" ht="45">
      <c r="A495" s="31" t="s">
        <v>333</v>
      </c>
      <c r="B495" s="280" t="s">
        <v>190</v>
      </c>
      <c r="C495" s="281" t="s">
        <v>141</v>
      </c>
      <c r="D495" s="281" t="s">
        <v>203</v>
      </c>
      <c r="E495" s="281" t="s">
        <v>286</v>
      </c>
      <c r="F495" s="281"/>
      <c r="G495" s="284">
        <f aca="true" t="shared" si="46" ref="G495:L495">G496</f>
        <v>190</v>
      </c>
      <c r="H495" s="284">
        <f t="shared" si="46"/>
        <v>0</v>
      </c>
      <c r="I495" s="284">
        <f t="shared" si="46"/>
        <v>0</v>
      </c>
      <c r="J495" s="284">
        <f t="shared" si="46"/>
        <v>0</v>
      </c>
      <c r="K495" s="284">
        <f t="shared" si="46"/>
        <v>30</v>
      </c>
      <c r="L495" s="284">
        <f t="shared" si="46"/>
        <v>30</v>
      </c>
    </row>
    <row r="496" spans="1:12" ht="28.5" customHeight="1">
      <c r="A496" s="36" t="s">
        <v>285</v>
      </c>
      <c r="B496" s="280" t="s">
        <v>190</v>
      </c>
      <c r="C496" s="281" t="s">
        <v>141</v>
      </c>
      <c r="D496" s="281" t="s">
        <v>203</v>
      </c>
      <c r="E496" s="281" t="s">
        <v>287</v>
      </c>
      <c r="F496" s="281"/>
      <c r="G496" s="284">
        <f aca="true" t="shared" si="47" ref="G496:L496">G497+G498+G499</f>
        <v>190</v>
      </c>
      <c r="H496" s="284">
        <f t="shared" si="47"/>
        <v>0</v>
      </c>
      <c r="I496" s="284">
        <f t="shared" si="47"/>
        <v>0</v>
      </c>
      <c r="J496" s="284">
        <f t="shared" si="47"/>
        <v>0</v>
      </c>
      <c r="K496" s="284">
        <f t="shared" si="47"/>
        <v>30</v>
      </c>
      <c r="L496" s="284">
        <f t="shared" si="47"/>
        <v>30</v>
      </c>
    </row>
    <row r="497" spans="1:12" ht="39.75" customHeight="1">
      <c r="A497" s="31" t="s">
        <v>14</v>
      </c>
      <c r="B497" s="280" t="s">
        <v>190</v>
      </c>
      <c r="C497" s="281" t="s">
        <v>141</v>
      </c>
      <c r="D497" s="281" t="s">
        <v>203</v>
      </c>
      <c r="E497" s="281" t="s">
        <v>287</v>
      </c>
      <c r="F497" s="281" t="s">
        <v>15</v>
      </c>
      <c r="G497" s="284">
        <v>188</v>
      </c>
      <c r="H497" s="284">
        <f>SUM(H498:H498)</f>
        <v>0</v>
      </c>
      <c r="I497" s="284">
        <f>SUM(I498:I498)</f>
        <v>0</v>
      </c>
      <c r="J497" s="284">
        <f>SUM(J498:J498)</f>
        <v>0</v>
      </c>
      <c r="K497" s="284">
        <v>28</v>
      </c>
      <c r="L497" s="284">
        <v>28</v>
      </c>
    </row>
    <row r="498" spans="1:12" ht="19.5" customHeight="1">
      <c r="A498" s="31" t="s">
        <v>159</v>
      </c>
      <c r="B498" s="280" t="s">
        <v>190</v>
      </c>
      <c r="C498" s="281" t="s">
        <v>141</v>
      </c>
      <c r="D498" s="281" t="s">
        <v>203</v>
      </c>
      <c r="E498" s="281" t="s">
        <v>287</v>
      </c>
      <c r="F498" s="281" t="s">
        <v>160</v>
      </c>
      <c r="G498" s="284">
        <v>1</v>
      </c>
      <c r="H498" s="285"/>
      <c r="I498" s="285"/>
      <c r="J498" s="285"/>
      <c r="K498" s="286">
        <v>1</v>
      </c>
      <c r="L498" s="286">
        <v>1</v>
      </c>
    </row>
    <row r="499" spans="1:12" ht="18" customHeight="1">
      <c r="A499" s="31" t="s">
        <v>126</v>
      </c>
      <c r="B499" s="280" t="s">
        <v>190</v>
      </c>
      <c r="C499" s="281" t="s">
        <v>141</v>
      </c>
      <c r="D499" s="281" t="s">
        <v>203</v>
      </c>
      <c r="E499" s="281" t="s">
        <v>287</v>
      </c>
      <c r="F499" s="281" t="s">
        <v>127</v>
      </c>
      <c r="G499" s="284">
        <v>1</v>
      </c>
      <c r="H499" s="284">
        <f>H504</f>
        <v>0</v>
      </c>
      <c r="I499" s="284">
        <f>I504</f>
        <v>0</v>
      </c>
      <c r="J499" s="284">
        <f>J504</f>
        <v>0</v>
      </c>
      <c r="K499" s="284">
        <v>1</v>
      </c>
      <c r="L499" s="284">
        <v>1</v>
      </c>
    </row>
    <row r="500" spans="1:12" s="5" customFormat="1" ht="17.25" customHeight="1">
      <c r="A500" s="94" t="s">
        <v>288</v>
      </c>
      <c r="B500" s="275" t="s">
        <v>190</v>
      </c>
      <c r="C500" s="276" t="s">
        <v>149</v>
      </c>
      <c r="D500" s="276"/>
      <c r="E500" s="276"/>
      <c r="F500" s="276"/>
      <c r="G500" s="279">
        <f aca="true" t="shared" si="48" ref="G500:L500">G501+G506</f>
        <v>192.92</v>
      </c>
      <c r="H500" s="279">
        <f t="shared" si="48"/>
        <v>0</v>
      </c>
      <c r="I500" s="279">
        <f t="shared" si="48"/>
        <v>0</v>
      </c>
      <c r="J500" s="279">
        <f t="shared" si="48"/>
        <v>0</v>
      </c>
      <c r="K500" s="279">
        <f t="shared" si="48"/>
        <v>207</v>
      </c>
      <c r="L500" s="279">
        <f t="shared" si="48"/>
        <v>220.46</v>
      </c>
    </row>
    <row r="501" spans="1:12" ht="18" customHeight="1" hidden="1">
      <c r="A501" s="31" t="s">
        <v>61</v>
      </c>
      <c r="B501" s="280" t="s">
        <v>190</v>
      </c>
      <c r="C501" s="281" t="s">
        <v>149</v>
      </c>
      <c r="D501" s="281" t="s">
        <v>203</v>
      </c>
      <c r="E501" s="281"/>
      <c r="F501" s="281"/>
      <c r="G501" s="284">
        <f>G502</f>
        <v>0</v>
      </c>
      <c r="H501" s="284">
        <f aca="true" t="shared" si="49" ref="H501:L504">H502</f>
        <v>0</v>
      </c>
      <c r="I501" s="284">
        <f t="shared" si="49"/>
        <v>0</v>
      </c>
      <c r="J501" s="284">
        <f t="shared" si="49"/>
        <v>0</v>
      </c>
      <c r="K501" s="284">
        <f t="shared" si="49"/>
        <v>0</v>
      </c>
      <c r="L501" s="284">
        <f t="shared" si="49"/>
        <v>0</v>
      </c>
    </row>
    <row r="502" spans="1:12" ht="27" customHeight="1" hidden="1">
      <c r="A502" s="31" t="s">
        <v>334</v>
      </c>
      <c r="B502" s="280" t="s">
        <v>190</v>
      </c>
      <c r="C502" s="281" t="s">
        <v>149</v>
      </c>
      <c r="D502" s="281" t="s">
        <v>203</v>
      </c>
      <c r="E502" s="281" t="s">
        <v>228</v>
      </c>
      <c r="F502" s="281"/>
      <c r="G502" s="284">
        <f>G503</f>
        <v>0</v>
      </c>
      <c r="H502" s="284">
        <f t="shared" si="49"/>
        <v>0</v>
      </c>
      <c r="I502" s="284">
        <f t="shared" si="49"/>
        <v>0</v>
      </c>
      <c r="J502" s="284">
        <f t="shared" si="49"/>
        <v>0</v>
      </c>
      <c r="K502" s="284">
        <f t="shared" si="49"/>
        <v>0</v>
      </c>
      <c r="L502" s="284">
        <f t="shared" si="49"/>
        <v>0</v>
      </c>
    </row>
    <row r="503" spans="1:12" ht="40.5" customHeight="1" hidden="1">
      <c r="A503" s="31" t="s">
        <v>335</v>
      </c>
      <c r="B503" s="280" t="s">
        <v>190</v>
      </c>
      <c r="C503" s="281" t="s">
        <v>149</v>
      </c>
      <c r="D503" s="281" t="s">
        <v>203</v>
      </c>
      <c r="E503" s="281" t="s">
        <v>289</v>
      </c>
      <c r="F503" s="281"/>
      <c r="G503" s="284">
        <f>G504</f>
        <v>0</v>
      </c>
      <c r="H503" s="284">
        <f t="shared" si="49"/>
        <v>0</v>
      </c>
      <c r="I503" s="284">
        <f t="shared" si="49"/>
        <v>0</v>
      </c>
      <c r="J503" s="284">
        <f t="shared" si="49"/>
        <v>0</v>
      </c>
      <c r="K503" s="284">
        <f t="shared" si="49"/>
        <v>0</v>
      </c>
      <c r="L503" s="284">
        <f t="shared" si="49"/>
        <v>0</v>
      </c>
    </row>
    <row r="504" spans="1:12" ht="27" customHeight="1" hidden="1">
      <c r="A504" s="36" t="s">
        <v>291</v>
      </c>
      <c r="B504" s="280" t="s">
        <v>190</v>
      </c>
      <c r="C504" s="281" t="s">
        <v>149</v>
      </c>
      <c r="D504" s="281" t="s">
        <v>203</v>
      </c>
      <c r="E504" s="281" t="s">
        <v>290</v>
      </c>
      <c r="F504" s="281"/>
      <c r="G504" s="284">
        <f>G505</f>
        <v>0</v>
      </c>
      <c r="H504" s="284">
        <f t="shared" si="49"/>
        <v>0</v>
      </c>
      <c r="I504" s="284">
        <f t="shared" si="49"/>
        <v>0</v>
      </c>
      <c r="J504" s="284">
        <f t="shared" si="49"/>
        <v>0</v>
      </c>
      <c r="K504" s="284">
        <f t="shared" si="49"/>
        <v>0</v>
      </c>
      <c r="L504" s="284">
        <f t="shared" si="49"/>
        <v>0</v>
      </c>
    </row>
    <row r="505" spans="1:12" ht="18" customHeight="1">
      <c r="A505" s="31" t="s">
        <v>120</v>
      </c>
      <c r="B505" s="280" t="s">
        <v>190</v>
      </c>
      <c r="C505" s="281" t="s">
        <v>149</v>
      </c>
      <c r="D505" s="281" t="s">
        <v>203</v>
      </c>
      <c r="E505" s="281" t="s">
        <v>290</v>
      </c>
      <c r="F505" s="281" t="s">
        <v>121</v>
      </c>
      <c r="G505" s="284"/>
      <c r="H505" s="284"/>
      <c r="I505" s="284"/>
      <c r="J505" s="284"/>
      <c r="K505" s="284"/>
      <c r="L505" s="284"/>
    </row>
    <row r="506" spans="1:12" ht="18" customHeight="1">
      <c r="A506" s="31" t="s">
        <v>292</v>
      </c>
      <c r="B506" s="280" t="s">
        <v>190</v>
      </c>
      <c r="C506" s="281" t="s">
        <v>149</v>
      </c>
      <c r="D506" s="281" t="s">
        <v>91</v>
      </c>
      <c r="E506" s="281"/>
      <c r="F506" s="281"/>
      <c r="G506" s="284">
        <f aca="true" t="shared" si="50" ref="G506:L506">G507+G510</f>
        <v>192.92</v>
      </c>
      <c r="H506" s="284">
        <f t="shared" si="50"/>
        <v>0</v>
      </c>
      <c r="I506" s="284">
        <f t="shared" si="50"/>
        <v>0</v>
      </c>
      <c r="J506" s="284">
        <f t="shared" si="50"/>
        <v>0</v>
      </c>
      <c r="K506" s="284">
        <f t="shared" si="50"/>
        <v>207</v>
      </c>
      <c r="L506" s="284">
        <f t="shared" si="50"/>
        <v>220.46</v>
      </c>
    </row>
    <row r="507" spans="1:12" ht="45">
      <c r="A507" s="34" t="s">
        <v>336</v>
      </c>
      <c r="B507" s="280" t="s">
        <v>190</v>
      </c>
      <c r="C507" s="281" t="s">
        <v>149</v>
      </c>
      <c r="D507" s="281" t="s">
        <v>91</v>
      </c>
      <c r="E507" s="281" t="s">
        <v>229</v>
      </c>
      <c r="F507" s="281"/>
      <c r="G507" s="284">
        <f>G508</f>
        <v>192.92</v>
      </c>
      <c r="H507" s="284">
        <f aca="true" t="shared" si="51" ref="H507:L508">H508</f>
        <v>0</v>
      </c>
      <c r="I507" s="284">
        <f t="shared" si="51"/>
        <v>0</v>
      </c>
      <c r="J507" s="284">
        <f t="shared" si="51"/>
        <v>0</v>
      </c>
      <c r="K507" s="284">
        <f t="shared" si="51"/>
        <v>207</v>
      </c>
      <c r="L507" s="284">
        <f t="shared" si="51"/>
        <v>220.46</v>
      </c>
    </row>
    <row r="508" spans="1:12" ht="25.5" customHeight="1">
      <c r="A508" s="34" t="s">
        <v>294</v>
      </c>
      <c r="B508" s="280" t="s">
        <v>190</v>
      </c>
      <c r="C508" s="281" t="s">
        <v>149</v>
      </c>
      <c r="D508" s="281" t="s">
        <v>91</v>
      </c>
      <c r="E508" s="281" t="s">
        <v>293</v>
      </c>
      <c r="F508" s="281"/>
      <c r="G508" s="284">
        <f>G509</f>
        <v>192.92</v>
      </c>
      <c r="H508" s="284">
        <f t="shared" si="51"/>
        <v>0</v>
      </c>
      <c r="I508" s="284">
        <f t="shared" si="51"/>
        <v>0</v>
      </c>
      <c r="J508" s="284">
        <f t="shared" si="51"/>
        <v>0</v>
      </c>
      <c r="K508" s="284">
        <f t="shared" si="51"/>
        <v>207</v>
      </c>
      <c r="L508" s="284">
        <f>L509</f>
        <v>220.46</v>
      </c>
    </row>
    <row r="509" spans="1:12" ht="12.75" customHeight="1">
      <c r="A509" s="31" t="s">
        <v>120</v>
      </c>
      <c r="B509" s="280" t="s">
        <v>190</v>
      </c>
      <c r="C509" s="281" t="s">
        <v>149</v>
      </c>
      <c r="D509" s="281" t="s">
        <v>91</v>
      </c>
      <c r="E509" s="281" t="s">
        <v>293</v>
      </c>
      <c r="F509" s="281" t="s">
        <v>121</v>
      </c>
      <c r="G509" s="284">
        <v>192.92</v>
      </c>
      <c r="H509" s="285"/>
      <c r="I509" s="285"/>
      <c r="J509" s="285"/>
      <c r="K509" s="286">
        <v>207</v>
      </c>
      <c r="L509" s="286">
        <v>220.46</v>
      </c>
    </row>
    <row r="510" spans="1:12" ht="40.5" customHeight="1" hidden="1">
      <c r="A510" s="34" t="s">
        <v>337</v>
      </c>
      <c r="B510" s="280" t="s">
        <v>190</v>
      </c>
      <c r="C510" s="281" t="s">
        <v>149</v>
      </c>
      <c r="D510" s="281" t="s">
        <v>91</v>
      </c>
      <c r="E510" s="281" t="s">
        <v>296</v>
      </c>
      <c r="F510" s="281"/>
      <c r="G510" s="284">
        <f>G511</f>
        <v>0</v>
      </c>
      <c r="H510" s="284">
        <f aca="true" t="shared" si="52" ref="H510:L511">H511</f>
        <v>0</v>
      </c>
      <c r="I510" s="284">
        <f t="shared" si="52"/>
        <v>0</v>
      </c>
      <c r="J510" s="284">
        <f t="shared" si="52"/>
        <v>0</v>
      </c>
      <c r="K510" s="284">
        <f t="shared" si="52"/>
        <v>0</v>
      </c>
      <c r="L510" s="284">
        <f t="shared" si="52"/>
        <v>0</v>
      </c>
    </row>
    <row r="511" spans="1:12" ht="27.75" customHeight="1" hidden="1">
      <c r="A511" s="34" t="s">
        <v>297</v>
      </c>
      <c r="B511" s="280" t="s">
        <v>190</v>
      </c>
      <c r="C511" s="281" t="s">
        <v>149</v>
      </c>
      <c r="D511" s="281" t="s">
        <v>91</v>
      </c>
      <c r="E511" s="281" t="s">
        <v>295</v>
      </c>
      <c r="F511" s="281"/>
      <c r="G511" s="284">
        <f>G512</f>
        <v>0</v>
      </c>
      <c r="H511" s="284">
        <f t="shared" si="52"/>
        <v>0</v>
      </c>
      <c r="I511" s="284">
        <f t="shared" si="52"/>
        <v>0</v>
      </c>
      <c r="J511" s="284">
        <f t="shared" si="52"/>
        <v>0</v>
      </c>
      <c r="K511" s="284">
        <f t="shared" si="52"/>
        <v>0</v>
      </c>
      <c r="L511" s="284">
        <f t="shared" si="52"/>
        <v>0</v>
      </c>
    </row>
    <row r="512" spans="1:12" ht="23.25" customHeight="1" hidden="1">
      <c r="A512" s="31" t="s">
        <v>120</v>
      </c>
      <c r="B512" s="280" t="s">
        <v>190</v>
      </c>
      <c r="C512" s="281" t="s">
        <v>149</v>
      </c>
      <c r="D512" s="281" t="s">
        <v>91</v>
      </c>
      <c r="E512" s="281" t="s">
        <v>295</v>
      </c>
      <c r="F512" s="281" t="s">
        <v>121</v>
      </c>
      <c r="G512" s="284"/>
      <c r="H512" s="285"/>
      <c r="I512" s="285"/>
      <c r="J512" s="285"/>
      <c r="K512" s="286"/>
      <c r="L512" s="286"/>
    </row>
    <row r="513" spans="1:12" s="5" customFormat="1" ht="17.25" customHeight="1">
      <c r="A513" s="56" t="s">
        <v>135</v>
      </c>
      <c r="B513" s="275" t="s">
        <v>190</v>
      </c>
      <c r="C513" s="277" t="s">
        <v>93</v>
      </c>
      <c r="D513" s="277" t="s">
        <v>175</v>
      </c>
      <c r="E513" s="277"/>
      <c r="F513" s="277"/>
      <c r="G513" s="316">
        <f>G514</f>
        <v>14</v>
      </c>
      <c r="H513" s="316">
        <f aca="true" t="shared" si="53" ref="H513:L514">H514</f>
        <v>0</v>
      </c>
      <c r="I513" s="316">
        <f t="shared" si="53"/>
        <v>0</v>
      </c>
      <c r="J513" s="316">
        <f t="shared" si="53"/>
        <v>0</v>
      </c>
      <c r="K513" s="316">
        <f t="shared" si="53"/>
        <v>14</v>
      </c>
      <c r="L513" s="316">
        <f t="shared" si="53"/>
        <v>14</v>
      </c>
    </row>
    <row r="514" spans="1:12" s="5" customFormat="1" ht="17.25" customHeight="1">
      <c r="A514" s="53" t="s">
        <v>192</v>
      </c>
      <c r="B514" s="275" t="s">
        <v>190</v>
      </c>
      <c r="C514" s="276" t="s">
        <v>93</v>
      </c>
      <c r="D514" s="276" t="s">
        <v>203</v>
      </c>
      <c r="E514" s="276"/>
      <c r="F514" s="276"/>
      <c r="G514" s="306">
        <f>G515</f>
        <v>14</v>
      </c>
      <c r="H514" s="306">
        <f t="shared" si="53"/>
        <v>0</v>
      </c>
      <c r="I514" s="306">
        <f t="shared" si="53"/>
        <v>0</v>
      </c>
      <c r="J514" s="306">
        <f t="shared" si="53"/>
        <v>0</v>
      </c>
      <c r="K514" s="306">
        <f t="shared" si="53"/>
        <v>14</v>
      </c>
      <c r="L514" s="306">
        <f t="shared" si="53"/>
        <v>14</v>
      </c>
    </row>
    <row r="515" spans="1:12" ht="30" customHeight="1">
      <c r="A515" s="32" t="s">
        <v>338</v>
      </c>
      <c r="B515" s="280" t="s">
        <v>190</v>
      </c>
      <c r="C515" s="281" t="s">
        <v>93</v>
      </c>
      <c r="D515" s="281" t="s">
        <v>203</v>
      </c>
      <c r="E515" s="282" t="s">
        <v>626</v>
      </c>
      <c r="F515" s="282"/>
      <c r="G515" s="305">
        <f>G516</f>
        <v>14</v>
      </c>
      <c r="H515" s="305">
        <f>H516</f>
        <v>0</v>
      </c>
      <c r="I515" s="305">
        <f>I516</f>
        <v>0</v>
      </c>
      <c r="J515" s="305">
        <f>J516</f>
        <v>0</v>
      </c>
      <c r="K515" s="305">
        <f>K516</f>
        <v>14</v>
      </c>
      <c r="L515" s="305">
        <f>L516</f>
        <v>14</v>
      </c>
    </row>
    <row r="516" spans="1:12" ht="42" customHeight="1">
      <c r="A516" s="37" t="s">
        <v>300</v>
      </c>
      <c r="B516" s="280" t="s">
        <v>190</v>
      </c>
      <c r="C516" s="281" t="s">
        <v>93</v>
      </c>
      <c r="D516" s="281" t="s">
        <v>203</v>
      </c>
      <c r="E516" s="282" t="s">
        <v>620</v>
      </c>
      <c r="F516" s="282"/>
      <c r="G516" s="309">
        <f aca="true" t="shared" si="54" ref="G516:L516">G520</f>
        <v>14</v>
      </c>
      <c r="H516" s="309">
        <f t="shared" si="54"/>
        <v>0</v>
      </c>
      <c r="I516" s="309">
        <f t="shared" si="54"/>
        <v>0</v>
      </c>
      <c r="J516" s="309">
        <f t="shared" si="54"/>
        <v>0</v>
      </c>
      <c r="K516" s="309">
        <f t="shared" si="54"/>
        <v>14</v>
      </c>
      <c r="L516" s="309">
        <f t="shared" si="54"/>
        <v>14</v>
      </c>
    </row>
    <row r="517" spans="1:12" ht="19.5" customHeight="1" hidden="1">
      <c r="A517" s="31"/>
      <c r="B517" s="280" t="s">
        <v>190</v>
      </c>
      <c r="C517" s="281"/>
      <c r="D517" s="281"/>
      <c r="E517" s="282"/>
      <c r="F517" s="282"/>
      <c r="G517" s="309"/>
      <c r="H517" s="285"/>
      <c r="I517" s="285"/>
      <c r="J517" s="285"/>
      <c r="K517" s="286"/>
      <c r="L517" s="286"/>
    </row>
    <row r="518" spans="1:12" ht="0.75" customHeight="1" hidden="1">
      <c r="A518" s="31" t="s">
        <v>153</v>
      </c>
      <c r="B518" s="280" t="s">
        <v>190</v>
      </c>
      <c r="C518" s="281" t="s">
        <v>93</v>
      </c>
      <c r="D518" s="281" t="s">
        <v>203</v>
      </c>
      <c r="E518" s="281"/>
      <c r="F518" s="281" t="s">
        <v>197</v>
      </c>
      <c r="G518" s="284">
        <f>SUM(G519:G520)</f>
        <v>14</v>
      </c>
      <c r="H518" s="285"/>
      <c r="I518" s="285"/>
      <c r="J518" s="285"/>
      <c r="K518" s="286"/>
      <c r="L518" s="286"/>
    </row>
    <row r="519" spans="1:12" ht="20.25" customHeight="1" hidden="1">
      <c r="A519" s="31" t="s">
        <v>155</v>
      </c>
      <c r="B519" s="280" t="s">
        <v>190</v>
      </c>
      <c r="C519" s="281" t="s">
        <v>93</v>
      </c>
      <c r="D519" s="281" t="s">
        <v>203</v>
      </c>
      <c r="E519" s="281"/>
      <c r="F519" s="281" t="s">
        <v>198</v>
      </c>
      <c r="G519" s="284"/>
      <c r="H519" s="285"/>
      <c r="I519" s="285"/>
      <c r="J519" s="285"/>
      <c r="K519" s="286"/>
      <c r="L519" s="286"/>
    </row>
    <row r="520" spans="1:12" ht="14.25" customHeight="1">
      <c r="A520" s="31" t="s">
        <v>159</v>
      </c>
      <c r="B520" s="280" t="s">
        <v>190</v>
      </c>
      <c r="C520" s="281" t="s">
        <v>93</v>
      </c>
      <c r="D520" s="281" t="s">
        <v>203</v>
      </c>
      <c r="E520" s="282" t="s">
        <v>620</v>
      </c>
      <c r="F520" s="281" t="s">
        <v>160</v>
      </c>
      <c r="G520" s="284">
        <v>14</v>
      </c>
      <c r="H520" s="284">
        <f>SUM(H521)</f>
        <v>0</v>
      </c>
      <c r="I520" s="284">
        <f>SUM(I521)</f>
        <v>0</v>
      </c>
      <c r="J520" s="284">
        <f>SUM(J521)</f>
        <v>0</v>
      </c>
      <c r="K520" s="284">
        <v>14</v>
      </c>
      <c r="L520" s="284">
        <v>14</v>
      </c>
    </row>
    <row r="521" spans="1:12" ht="15.75" customHeight="1" hidden="1">
      <c r="A521" s="31"/>
      <c r="B521" s="280"/>
      <c r="C521" s="281"/>
      <c r="D521" s="281"/>
      <c r="E521" s="282"/>
      <c r="F521" s="281"/>
      <c r="G521" s="284"/>
      <c r="H521" s="284"/>
      <c r="I521" s="284"/>
      <c r="J521" s="284"/>
      <c r="K521" s="284"/>
      <c r="L521" s="284"/>
    </row>
    <row r="522" spans="1:12" ht="1.5" customHeight="1" hidden="1">
      <c r="A522" s="31"/>
      <c r="B522" s="280"/>
      <c r="C522" s="281"/>
      <c r="D522" s="281"/>
      <c r="E522" s="282"/>
      <c r="F522" s="281"/>
      <c r="G522" s="284"/>
      <c r="H522" s="285"/>
      <c r="I522" s="285"/>
      <c r="J522" s="285"/>
      <c r="K522" s="286"/>
      <c r="L522" s="286"/>
    </row>
    <row r="523" spans="1:12" ht="37.5" customHeight="1" hidden="1">
      <c r="A523" s="31"/>
      <c r="B523" s="280"/>
      <c r="C523" s="281"/>
      <c r="D523" s="281"/>
      <c r="E523" s="282"/>
      <c r="F523" s="281"/>
      <c r="G523" s="284"/>
      <c r="H523" s="285"/>
      <c r="I523" s="285"/>
      <c r="J523" s="285"/>
      <c r="K523" s="286"/>
      <c r="L523" s="286"/>
    </row>
    <row r="524" spans="1:12" ht="15.75" customHeight="1">
      <c r="A524" s="34" t="s">
        <v>306</v>
      </c>
      <c r="B524" s="280"/>
      <c r="C524" s="281"/>
      <c r="D524" s="281"/>
      <c r="E524" s="282"/>
      <c r="F524" s="281"/>
      <c r="G524" s="284"/>
      <c r="H524" s="285"/>
      <c r="I524" s="285"/>
      <c r="J524" s="285"/>
      <c r="K524" s="286">
        <v>2.5</v>
      </c>
      <c r="L524" s="286">
        <v>5</v>
      </c>
    </row>
    <row r="525" spans="1:12" ht="15.75" customHeight="1">
      <c r="A525" s="8" t="s">
        <v>305</v>
      </c>
      <c r="B525" s="280"/>
      <c r="C525" s="281"/>
      <c r="D525" s="281"/>
      <c r="E525" s="282"/>
      <c r="F525" s="281"/>
      <c r="G525" s="284"/>
      <c r="H525" s="285"/>
      <c r="I525" s="285"/>
      <c r="J525" s="285"/>
      <c r="K525" s="286">
        <v>45.8</v>
      </c>
      <c r="L525" s="286">
        <v>101.9</v>
      </c>
    </row>
    <row r="526" spans="1:12" ht="15" customHeight="1" hidden="1">
      <c r="A526" s="3" t="s">
        <v>182</v>
      </c>
      <c r="B526" s="280" t="s">
        <v>190</v>
      </c>
      <c r="C526" s="281" t="s">
        <v>93</v>
      </c>
      <c r="D526" s="281" t="s">
        <v>203</v>
      </c>
      <c r="E526" s="282" t="s">
        <v>19</v>
      </c>
      <c r="F526" s="281" t="s">
        <v>183</v>
      </c>
      <c r="G526" s="284"/>
      <c r="H526" s="285"/>
      <c r="I526" s="285"/>
      <c r="J526" s="285"/>
      <c r="K526" s="286"/>
      <c r="L526" s="286"/>
    </row>
    <row r="527" spans="1:12" ht="44.25" customHeight="1" hidden="1">
      <c r="A527" s="46" t="s">
        <v>2</v>
      </c>
      <c r="B527" s="280" t="s">
        <v>190</v>
      </c>
      <c r="C527" s="276" t="s">
        <v>93</v>
      </c>
      <c r="D527" s="276" t="s">
        <v>203</v>
      </c>
      <c r="E527" s="277" t="s">
        <v>16</v>
      </c>
      <c r="F527" s="276" t="s">
        <v>185</v>
      </c>
      <c r="G527" s="279">
        <f>SUM(G528)</f>
        <v>0</v>
      </c>
      <c r="H527" s="285"/>
      <c r="I527" s="285"/>
      <c r="J527" s="285"/>
      <c r="K527" s="286"/>
      <c r="L527" s="286"/>
    </row>
    <row r="528" spans="1:12" ht="15.75" customHeight="1" hidden="1">
      <c r="A528" s="46" t="s">
        <v>186</v>
      </c>
      <c r="B528" s="280" t="s">
        <v>190</v>
      </c>
      <c r="C528" s="276" t="s">
        <v>93</v>
      </c>
      <c r="D528" s="276" t="s">
        <v>203</v>
      </c>
      <c r="E528" s="277" t="s">
        <v>16</v>
      </c>
      <c r="F528" s="276" t="s">
        <v>187</v>
      </c>
      <c r="G528" s="279">
        <f>SUM(G529)</f>
        <v>0</v>
      </c>
      <c r="H528" s="285"/>
      <c r="I528" s="285"/>
      <c r="J528" s="285"/>
      <c r="K528" s="286"/>
      <c r="L528" s="286"/>
    </row>
    <row r="529" spans="1:12" ht="48" customHeight="1" hidden="1">
      <c r="A529" s="47" t="s">
        <v>65</v>
      </c>
      <c r="B529" s="280" t="s">
        <v>190</v>
      </c>
      <c r="C529" s="281" t="s">
        <v>93</v>
      </c>
      <c r="D529" s="281" t="s">
        <v>203</v>
      </c>
      <c r="E529" s="282" t="s">
        <v>16</v>
      </c>
      <c r="F529" s="281" t="s">
        <v>86</v>
      </c>
      <c r="G529" s="284"/>
      <c r="H529" s="285"/>
      <c r="I529" s="285"/>
      <c r="J529" s="285"/>
      <c r="K529" s="286"/>
      <c r="L529" s="286"/>
    </row>
    <row r="530" spans="1:12" ht="26.25" customHeight="1" hidden="1">
      <c r="A530" s="47" t="s">
        <v>144</v>
      </c>
      <c r="B530" s="280" t="s">
        <v>190</v>
      </c>
      <c r="C530" s="276" t="s">
        <v>93</v>
      </c>
      <c r="D530" s="276" t="s">
        <v>203</v>
      </c>
      <c r="E530" s="276" t="s">
        <v>152</v>
      </c>
      <c r="F530" s="276" t="s">
        <v>173</v>
      </c>
      <c r="G530" s="279">
        <f>SUM(G531+G536)</f>
        <v>0</v>
      </c>
      <c r="H530" s="285"/>
      <c r="I530" s="285"/>
      <c r="J530" s="285"/>
      <c r="K530" s="286"/>
      <c r="L530" s="286"/>
    </row>
    <row r="531" spans="1:12" ht="34.5" customHeight="1" hidden="1">
      <c r="A531" s="48" t="s">
        <v>117</v>
      </c>
      <c r="B531" s="280" t="s">
        <v>190</v>
      </c>
      <c r="C531" s="276" t="s">
        <v>93</v>
      </c>
      <c r="D531" s="276" t="s">
        <v>203</v>
      </c>
      <c r="E531" s="277" t="s">
        <v>102</v>
      </c>
      <c r="F531" s="276" t="s">
        <v>173</v>
      </c>
      <c r="G531" s="308">
        <f>SUM(G533)</f>
        <v>0</v>
      </c>
      <c r="H531" s="285"/>
      <c r="I531" s="285"/>
      <c r="J531" s="285"/>
      <c r="K531" s="286"/>
      <c r="L531" s="286"/>
    </row>
    <row r="532" spans="1:12" ht="0.75" customHeight="1" hidden="1">
      <c r="A532" s="48"/>
      <c r="B532" s="280" t="s">
        <v>190</v>
      </c>
      <c r="C532" s="281"/>
      <c r="D532" s="281"/>
      <c r="E532" s="281"/>
      <c r="F532" s="281"/>
      <c r="G532" s="305"/>
      <c r="H532" s="285"/>
      <c r="I532" s="285"/>
      <c r="J532" s="285"/>
      <c r="K532" s="286"/>
      <c r="L532" s="286"/>
    </row>
    <row r="533" spans="1:12" ht="23.25" customHeight="1" hidden="1">
      <c r="A533" s="8" t="s">
        <v>159</v>
      </c>
      <c r="B533" s="280" t="s">
        <v>190</v>
      </c>
      <c r="C533" s="276" t="s">
        <v>93</v>
      </c>
      <c r="D533" s="276" t="s">
        <v>203</v>
      </c>
      <c r="E533" s="277" t="s">
        <v>102</v>
      </c>
      <c r="F533" s="276" t="s">
        <v>160</v>
      </c>
      <c r="G533" s="306">
        <f>SUM(G534)</f>
        <v>0</v>
      </c>
      <c r="H533" s="285"/>
      <c r="I533" s="285"/>
      <c r="J533" s="285"/>
      <c r="K533" s="286"/>
      <c r="L533" s="286"/>
    </row>
    <row r="534" spans="1:12" ht="24.75" customHeight="1" hidden="1">
      <c r="A534" s="8" t="s">
        <v>161</v>
      </c>
      <c r="B534" s="280" t="s">
        <v>190</v>
      </c>
      <c r="C534" s="281" t="s">
        <v>93</v>
      </c>
      <c r="D534" s="281" t="s">
        <v>203</v>
      </c>
      <c r="E534" s="282" t="s">
        <v>102</v>
      </c>
      <c r="F534" s="282" t="s">
        <v>162</v>
      </c>
      <c r="G534" s="305">
        <f>SUM(G535)</f>
        <v>0</v>
      </c>
      <c r="H534" s="285"/>
      <c r="I534" s="285"/>
      <c r="J534" s="285"/>
      <c r="K534" s="286"/>
      <c r="L534" s="286"/>
    </row>
    <row r="535" spans="1:12" ht="36" customHeight="1" hidden="1">
      <c r="A535" s="46" t="s">
        <v>44</v>
      </c>
      <c r="B535" s="280" t="s">
        <v>190</v>
      </c>
      <c r="C535" s="281" t="s">
        <v>93</v>
      </c>
      <c r="D535" s="281" t="s">
        <v>203</v>
      </c>
      <c r="E535" s="282" t="s">
        <v>102</v>
      </c>
      <c r="F535" s="281" t="s">
        <v>45</v>
      </c>
      <c r="G535" s="284"/>
      <c r="H535" s="285"/>
      <c r="I535" s="285"/>
      <c r="J535" s="285"/>
      <c r="K535" s="286"/>
      <c r="L535" s="286"/>
    </row>
    <row r="536" spans="1:12" ht="50.25" customHeight="1" hidden="1">
      <c r="A536" s="49" t="s">
        <v>116</v>
      </c>
      <c r="B536" s="280" t="s">
        <v>190</v>
      </c>
      <c r="C536" s="276" t="s">
        <v>93</v>
      </c>
      <c r="D536" s="276" t="s">
        <v>203</v>
      </c>
      <c r="E536" s="276" t="s">
        <v>104</v>
      </c>
      <c r="F536" s="276" t="s">
        <v>173</v>
      </c>
      <c r="G536" s="279">
        <f>SUM(G537)</f>
        <v>0</v>
      </c>
      <c r="H536" s="285"/>
      <c r="I536" s="285"/>
      <c r="J536" s="285"/>
      <c r="K536" s="286"/>
      <c r="L536" s="286"/>
    </row>
    <row r="537" spans="1:12" ht="21.75" customHeight="1" hidden="1">
      <c r="A537" s="8" t="s">
        <v>159</v>
      </c>
      <c r="B537" s="280" t="s">
        <v>190</v>
      </c>
      <c r="C537" s="276" t="s">
        <v>93</v>
      </c>
      <c r="D537" s="276" t="s">
        <v>203</v>
      </c>
      <c r="E537" s="276" t="s">
        <v>104</v>
      </c>
      <c r="F537" s="276" t="s">
        <v>160</v>
      </c>
      <c r="G537" s="279">
        <f>SUM(G538)</f>
        <v>0</v>
      </c>
      <c r="H537" s="285"/>
      <c r="I537" s="285"/>
      <c r="J537" s="285"/>
      <c r="K537" s="286"/>
      <c r="L537" s="286"/>
    </row>
    <row r="538" spans="1:12" ht="29.25" customHeight="1" hidden="1">
      <c r="A538" s="8" t="s">
        <v>161</v>
      </c>
      <c r="B538" s="280" t="s">
        <v>190</v>
      </c>
      <c r="C538" s="281" t="s">
        <v>93</v>
      </c>
      <c r="D538" s="281" t="s">
        <v>203</v>
      </c>
      <c r="E538" s="281" t="s">
        <v>104</v>
      </c>
      <c r="F538" s="281" t="s">
        <v>162</v>
      </c>
      <c r="G538" s="284">
        <f>SUM(G539)</f>
        <v>0</v>
      </c>
      <c r="H538" s="285"/>
      <c r="I538" s="285"/>
      <c r="J538" s="285"/>
      <c r="K538" s="286"/>
      <c r="L538" s="286"/>
    </row>
    <row r="539" spans="1:12" ht="38.25" customHeight="1" hidden="1">
      <c r="A539" s="46" t="s">
        <v>44</v>
      </c>
      <c r="B539" s="280" t="s">
        <v>190</v>
      </c>
      <c r="C539" s="281" t="s">
        <v>93</v>
      </c>
      <c r="D539" s="281" t="s">
        <v>203</v>
      </c>
      <c r="E539" s="281" t="s">
        <v>104</v>
      </c>
      <c r="F539" s="281" t="s">
        <v>45</v>
      </c>
      <c r="G539" s="284"/>
      <c r="H539" s="285"/>
      <c r="I539" s="285"/>
      <c r="J539" s="285"/>
      <c r="K539" s="286"/>
      <c r="L539" s="286"/>
    </row>
    <row r="540" spans="1:12" ht="21" customHeight="1" hidden="1">
      <c r="A540" s="47" t="s">
        <v>69</v>
      </c>
      <c r="B540" s="280" t="s">
        <v>190</v>
      </c>
      <c r="C540" s="276" t="s">
        <v>93</v>
      </c>
      <c r="D540" s="276" t="s">
        <v>142</v>
      </c>
      <c r="E540" s="276" t="s">
        <v>92</v>
      </c>
      <c r="F540" s="276" t="s">
        <v>173</v>
      </c>
      <c r="G540" s="306">
        <f>SUM(G541)</f>
        <v>0</v>
      </c>
      <c r="H540" s="285"/>
      <c r="I540" s="285"/>
      <c r="J540" s="285"/>
      <c r="K540" s="286"/>
      <c r="L540" s="286"/>
    </row>
    <row r="541" spans="1:12" ht="37.5" customHeight="1" hidden="1">
      <c r="A541" s="47" t="s">
        <v>195</v>
      </c>
      <c r="B541" s="280" t="s">
        <v>190</v>
      </c>
      <c r="C541" s="281" t="s">
        <v>93</v>
      </c>
      <c r="D541" s="281" t="s">
        <v>142</v>
      </c>
      <c r="E541" s="281" t="s">
        <v>36</v>
      </c>
      <c r="F541" s="281" t="s">
        <v>173</v>
      </c>
      <c r="G541" s="305">
        <f>SUM(G542)</f>
        <v>0</v>
      </c>
      <c r="H541" s="285"/>
      <c r="I541" s="285"/>
      <c r="J541" s="285"/>
      <c r="K541" s="286"/>
      <c r="L541" s="286"/>
    </row>
    <row r="542" spans="1:12" ht="21" customHeight="1" hidden="1">
      <c r="A542" s="47" t="s">
        <v>202</v>
      </c>
      <c r="B542" s="280" t="s">
        <v>190</v>
      </c>
      <c r="C542" s="281" t="s">
        <v>93</v>
      </c>
      <c r="D542" s="281" t="s">
        <v>142</v>
      </c>
      <c r="E542" s="281" t="s">
        <v>148</v>
      </c>
      <c r="F542" s="281" t="s">
        <v>173</v>
      </c>
      <c r="G542" s="305">
        <f>SUM(G543+G547+G552)</f>
        <v>0</v>
      </c>
      <c r="H542" s="285"/>
      <c r="I542" s="285"/>
      <c r="J542" s="285"/>
      <c r="K542" s="286"/>
      <c r="L542" s="286"/>
    </row>
    <row r="543" spans="1:12" ht="50.25" customHeight="1" hidden="1">
      <c r="A543" s="9" t="s">
        <v>14</v>
      </c>
      <c r="B543" s="280" t="s">
        <v>190</v>
      </c>
      <c r="C543" s="276" t="s">
        <v>93</v>
      </c>
      <c r="D543" s="276" t="s">
        <v>142</v>
      </c>
      <c r="E543" s="276" t="s">
        <v>148</v>
      </c>
      <c r="F543" s="276" t="s">
        <v>15</v>
      </c>
      <c r="G543" s="306">
        <f>SUM(G544)</f>
        <v>0</v>
      </c>
      <c r="H543" s="285"/>
      <c r="I543" s="285"/>
      <c r="J543" s="285"/>
      <c r="K543" s="286"/>
      <c r="L543" s="286"/>
    </row>
    <row r="544" spans="1:12" ht="38.25" customHeight="1" hidden="1">
      <c r="A544" s="9" t="s">
        <v>157</v>
      </c>
      <c r="B544" s="280" t="s">
        <v>190</v>
      </c>
      <c r="C544" s="281" t="s">
        <v>93</v>
      </c>
      <c r="D544" s="281" t="s">
        <v>142</v>
      </c>
      <c r="E544" s="281" t="s">
        <v>148</v>
      </c>
      <c r="F544" s="281" t="s">
        <v>158</v>
      </c>
      <c r="G544" s="305">
        <f>SUM(G545:G546)</f>
        <v>0</v>
      </c>
      <c r="H544" s="285"/>
      <c r="I544" s="285"/>
      <c r="J544" s="285"/>
      <c r="K544" s="286"/>
      <c r="L544" s="286"/>
    </row>
    <row r="545" spans="1:12" ht="24" customHeight="1" hidden="1">
      <c r="A545" s="8" t="s">
        <v>153</v>
      </c>
      <c r="B545" s="280" t="s">
        <v>190</v>
      </c>
      <c r="C545" s="281" t="s">
        <v>93</v>
      </c>
      <c r="D545" s="281" t="s">
        <v>142</v>
      </c>
      <c r="E545" s="281" t="s">
        <v>148</v>
      </c>
      <c r="F545" s="281" t="s">
        <v>154</v>
      </c>
      <c r="G545" s="305"/>
      <c r="H545" s="285"/>
      <c r="I545" s="285"/>
      <c r="J545" s="285"/>
      <c r="K545" s="286"/>
      <c r="L545" s="286"/>
    </row>
    <row r="546" spans="1:12" ht="0.75" customHeight="1" hidden="1">
      <c r="A546" s="8" t="s">
        <v>155</v>
      </c>
      <c r="B546" s="280" t="s">
        <v>190</v>
      </c>
      <c r="C546" s="281" t="s">
        <v>93</v>
      </c>
      <c r="D546" s="281" t="s">
        <v>142</v>
      </c>
      <c r="E546" s="281" t="s">
        <v>148</v>
      </c>
      <c r="F546" s="281" t="s">
        <v>156</v>
      </c>
      <c r="G546" s="305"/>
      <c r="H546" s="285"/>
      <c r="I546" s="285"/>
      <c r="J546" s="285"/>
      <c r="K546" s="286"/>
      <c r="L546" s="286"/>
    </row>
    <row r="547" spans="1:12" ht="24" customHeight="1" hidden="1">
      <c r="A547" s="8" t="s">
        <v>159</v>
      </c>
      <c r="B547" s="280" t="s">
        <v>190</v>
      </c>
      <c r="C547" s="276" t="s">
        <v>93</v>
      </c>
      <c r="D547" s="276" t="s">
        <v>142</v>
      </c>
      <c r="E547" s="276" t="s">
        <v>148</v>
      </c>
      <c r="F547" s="276" t="s">
        <v>160</v>
      </c>
      <c r="G547" s="306">
        <f>SUM(G548)</f>
        <v>0</v>
      </c>
      <c r="H547" s="285"/>
      <c r="I547" s="285"/>
      <c r="J547" s="285"/>
      <c r="K547" s="286"/>
      <c r="L547" s="286"/>
    </row>
    <row r="548" spans="1:12" ht="24" customHeight="1" hidden="1">
      <c r="A548" s="8" t="s">
        <v>161</v>
      </c>
      <c r="B548" s="280" t="s">
        <v>190</v>
      </c>
      <c r="C548" s="281" t="s">
        <v>93</v>
      </c>
      <c r="D548" s="281" t="s">
        <v>142</v>
      </c>
      <c r="E548" s="281" t="s">
        <v>148</v>
      </c>
      <c r="F548" s="281" t="s">
        <v>162</v>
      </c>
      <c r="G548" s="305">
        <f>SUM(G549:G551)</f>
        <v>0</v>
      </c>
      <c r="H548" s="285"/>
      <c r="I548" s="285"/>
      <c r="J548" s="285"/>
      <c r="K548" s="286"/>
      <c r="L548" s="286"/>
    </row>
    <row r="549" spans="1:12" ht="33.75" customHeight="1" hidden="1">
      <c r="A549" s="9" t="s">
        <v>41</v>
      </c>
      <c r="B549" s="280" t="s">
        <v>190</v>
      </c>
      <c r="C549" s="281" t="s">
        <v>93</v>
      </c>
      <c r="D549" s="281" t="s">
        <v>142</v>
      </c>
      <c r="E549" s="281" t="s">
        <v>148</v>
      </c>
      <c r="F549" s="281" t="s">
        <v>164</v>
      </c>
      <c r="G549" s="305"/>
      <c r="H549" s="285"/>
      <c r="I549" s="285"/>
      <c r="J549" s="285"/>
      <c r="K549" s="286"/>
      <c r="L549" s="286"/>
    </row>
    <row r="550" spans="1:12" ht="24" customHeight="1" hidden="1">
      <c r="A550" s="9" t="s">
        <v>42</v>
      </c>
      <c r="B550" s="280" t="s">
        <v>190</v>
      </c>
      <c r="C550" s="281" t="s">
        <v>93</v>
      </c>
      <c r="D550" s="281" t="s">
        <v>142</v>
      </c>
      <c r="E550" s="281" t="s">
        <v>148</v>
      </c>
      <c r="F550" s="281" t="s">
        <v>43</v>
      </c>
      <c r="G550" s="305"/>
      <c r="H550" s="285"/>
      <c r="I550" s="285"/>
      <c r="J550" s="285"/>
      <c r="K550" s="286"/>
      <c r="L550" s="286"/>
    </row>
    <row r="551" spans="1:12" ht="35.25" customHeight="1" hidden="1">
      <c r="A551" s="46" t="s">
        <v>44</v>
      </c>
      <c r="B551" s="280" t="s">
        <v>190</v>
      </c>
      <c r="C551" s="281" t="s">
        <v>93</v>
      </c>
      <c r="D551" s="281" t="s">
        <v>142</v>
      </c>
      <c r="E551" s="281" t="s">
        <v>148</v>
      </c>
      <c r="F551" s="281" t="s">
        <v>45</v>
      </c>
      <c r="G551" s="305"/>
      <c r="H551" s="285"/>
      <c r="I551" s="285"/>
      <c r="J551" s="285"/>
      <c r="K551" s="286"/>
      <c r="L551" s="286"/>
    </row>
    <row r="552" spans="1:12" ht="24" customHeight="1" hidden="1">
      <c r="A552" s="8" t="s">
        <v>126</v>
      </c>
      <c r="B552" s="280" t="s">
        <v>190</v>
      </c>
      <c r="C552" s="276" t="s">
        <v>93</v>
      </c>
      <c r="D552" s="276" t="s">
        <v>142</v>
      </c>
      <c r="E552" s="276" t="s">
        <v>148</v>
      </c>
      <c r="F552" s="276" t="s">
        <v>127</v>
      </c>
      <c r="G552" s="306">
        <f>SUM(G553)</f>
        <v>0</v>
      </c>
      <c r="H552" s="285"/>
      <c r="I552" s="285"/>
      <c r="J552" s="285"/>
      <c r="K552" s="286"/>
      <c r="L552" s="286"/>
    </row>
    <row r="553" spans="1:12" ht="38.25" customHeight="1" hidden="1">
      <c r="A553" s="9" t="s">
        <v>7</v>
      </c>
      <c r="B553" s="280" t="s">
        <v>190</v>
      </c>
      <c r="C553" s="281" t="s">
        <v>93</v>
      </c>
      <c r="D553" s="281" t="s">
        <v>142</v>
      </c>
      <c r="E553" s="281" t="s">
        <v>148</v>
      </c>
      <c r="F553" s="281" t="s">
        <v>128</v>
      </c>
      <c r="G553" s="305">
        <f>SUM(G554)</f>
        <v>0</v>
      </c>
      <c r="H553" s="285"/>
      <c r="I553" s="285"/>
      <c r="J553" s="285"/>
      <c r="K553" s="286"/>
      <c r="L553" s="286"/>
    </row>
    <row r="554" spans="1:12" ht="17.25" customHeight="1" hidden="1">
      <c r="A554" s="46" t="s">
        <v>59</v>
      </c>
      <c r="B554" s="280" t="s">
        <v>190</v>
      </c>
      <c r="C554" s="281" t="s">
        <v>93</v>
      </c>
      <c r="D554" s="281" t="s">
        <v>142</v>
      </c>
      <c r="E554" s="281" t="s">
        <v>148</v>
      </c>
      <c r="F554" s="281" t="s">
        <v>8</v>
      </c>
      <c r="G554" s="305"/>
      <c r="H554" s="285"/>
      <c r="I554" s="285"/>
      <c r="J554" s="285"/>
      <c r="K554" s="286"/>
      <c r="L554" s="286"/>
    </row>
    <row r="555" spans="1:12" ht="17.25" customHeight="1" hidden="1">
      <c r="A555" s="46"/>
      <c r="B555" s="280" t="s">
        <v>190</v>
      </c>
      <c r="C555" s="281"/>
      <c r="D555" s="281"/>
      <c r="E555" s="281"/>
      <c r="F555" s="281"/>
      <c r="G555" s="305"/>
      <c r="H555" s="285"/>
      <c r="I555" s="285"/>
      <c r="J555" s="285"/>
      <c r="K555" s="286"/>
      <c r="L555" s="286"/>
    </row>
    <row r="556" spans="1:12" ht="17.25" customHeight="1" hidden="1">
      <c r="A556" s="48" t="s">
        <v>205</v>
      </c>
      <c r="B556" s="280" t="s">
        <v>190</v>
      </c>
      <c r="C556" s="277" t="s">
        <v>180</v>
      </c>
      <c r="D556" s="277" t="s">
        <v>175</v>
      </c>
      <c r="E556" s="277" t="s">
        <v>172</v>
      </c>
      <c r="F556" s="277" t="s">
        <v>181</v>
      </c>
      <c r="G556" s="316">
        <f>SUM(G557)</f>
        <v>0</v>
      </c>
      <c r="H556" s="285"/>
      <c r="I556" s="285"/>
      <c r="J556" s="285"/>
      <c r="K556" s="286"/>
      <c r="L556" s="286"/>
    </row>
    <row r="557" spans="1:12" ht="17.25" customHeight="1" hidden="1">
      <c r="A557" s="48" t="s">
        <v>95</v>
      </c>
      <c r="B557" s="280" t="s">
        <v>190</v>
      </c>
      <c r="C557" s="277" t="s">
        <v>180</v>
      </c>
      <c r="D557" s="277" t="s">
        <v>72</v>
      </c>
      <c r="E557" s="277" t="s">
        <v>172</v>
      </c>
      <c r="F557" s="277" t="s">
        <v>173</v>
      </c>
      <c r="G557" s="316">
        <f>SUM(G558)</f>
        <v>0</v>
      </c>
      <c r="H557" s="285"/>
      <c r="I557" s="285"/>
      <c r="J557" s="285"/>
      <c r="K557" s="286"/>
      <c r="L557" s="286"/>
    </row>
    <row r="558" spans="1:12" ht="1.5" customHeight="1" hidden="1">
      <c r="A558" s="47" t="s">
        <v>31</v>
      </c>
      <c r="B558" s="280" t="s">
        <v>190</v>
      </c>
      <c r="C558" s="281" t="s">
        <v>180</v>
      </c>
      <c r="D558" s="281" t="s">
        <v>72</v>
      </c>
      <c r="E558" s="281" t="s">
        <v>178</v>
      </c>
      <c r="F558" s="281" t="s">
        <v>173</v>
      </c>
      <c r="G558" s="313">
        <f>SUM(G560)</f>
        <v>0</v>
      </c>
      <c r="H558" s="285"/>
      <c r="I558" s="285"/>
      <c r="J558" s="285"/>
      <c r="K558" s="286"/>
      <c r="L558" s="286"/>
    </row>
    <row r="559" spans="1:12" ht="37.5" customHeight="1" hidden="1">
      <c r="A559" s="47" t="s">
        <v>193</v>
      </c>
      <c r="B559" s="280" t="s">
        <v>190</v>
      </c>
      <c r="C559" s="281" t="s">
        <v>180</v>
      </c>
      <c r="D559" s="281" t="s">
        <v>72</v>
      </c>
      <c r="E559" s="281" t="s">
        <v>63</v>
      </c>
      <c r="F559" s="281" t="s">
        <v>173</v>
      </c>
      <c r="G559" s="313">
        <f>SUM(G560)</f>
        <v>0</v>
      </c>
      <c r="H559" s="285"/>
      <c r="I559" s="285"/>
      <c r="J559" s="285"/>
      <c r="K559" s="286"/>
      <c r="L559" s="286"/>
    </row>
    <row r="560" spans="1:12" ht="52.5" customHeight="1" hidden="1">
      <c r="A560" s="46" t="s">
        <v>2</v>
      </c>
      <c r="B560" s="280" t="s">
        <v>190</v>
      </c>
      <c r="C560" s="276" t="s">
        <v>180</v>
      </c>
      <c r="D560" s="276" t="s">
        <v>72</v>
      </c>
      <c r="E560" s="276" t="s">
        <v>63</v>
      </c>
      <c r="F560" s="276" t="s">
        <v>185</v>
      </c>
      <c r="G560" s="279">
        <f>SUM(G561)</f>
        <v>0</v>
      </c>
      <c r="H560" s="285"/>
      <c r="I560" s="285"/>
      <c r="J560" s="285"/>
      <c r="K560" s="286"/>
      <c r="L560" s="286"/>
    </row>
    <row r="561" spans="1:12" ht="22.5" customHeight="1" hidden="1">
      <c r="A561" s="46" t="s">
        <v>186</v>
      </c>
      <c r="B561" s="280" t="s">
        <v>190</v>
      </c>
      <c r="C561" s="276" t="s">
        <v>180</v>
      </c>
      <c r="D561" s="276" t="s">
        <v>72</v>
      </c>
      <c r="E561" s="276" t="s">
        <v>63</v>
      </c>
      <c r="F561" s="276" t="s">
        <v>187</v>
      </c>
      <c r="G561" s="279">
        <f>SUM(G562)</f>
        <v>0</v>
      </c>
      <c r="H561" s="285"/>
      <c r="I561" s="285"/>
      <c r="J561" s="285"/>
      <c r="K561" s="286"/>
      <c r="L561" s="286"/>
    </row>
    <row r="562" spans="1:12" ht="48.75" customHeight="1" hidden="1">
      <c r="A562" s="47" t="s">
        <v>65</v>
      </c>
      <c r="B562" s="280" t="s">
        <v>190</v>
      </c>
      <c r="C562" s="281" t="s">
        <v>180</v>
      </c>
      <c r="D562" s="281" t="s">
        <v>72</v>
      </c>
      <c r="E562" s="281" t="s">
        <v>63</v>
      </c>
      <c r="F562" s="281" t="s">
        <v>86</v>
      </c>
      <c r="G562" s="284">
        <v>0</v>
      </c>
      <c r="H562" s="285"/>
      <c r="I562" s="285"/>
      <c r="J562" s="285"/>
      <c r="K562" s="286"/>
      <c r="L562" s="286"/>
    </row>
    <row r="563" spans="1:12" s="5" customFormat="1" ht="21" customHeight="1" hidden="1">
      <c r="A563" s="58" t="s">
        <v>71</v>
      </c>
      <c r="B563" s="275" t="s">
        <v>190</v>
      </c>
      <c r="C563" s="276" t="s">
        <v>70</v>
      </c>
      <c r="D563" s="276" t="s">
        <v>175</v>
      </c>
      <c r="E563" s="276" t="s">
        <v>172</v>
      </c>
      <c r="F563" s="276" t="s">
        <v>173</v>
      </c>
      <c r="G563" s="279">
        <f>SUM(G565)</f>
        <v>0</v>
      </c>
      <c r="H563" s="317"/>
      <c r="I563" s="317"/>
      <c r="J563" s="317"/>
      <c r="K563" s="318"/>
      <c r="L563" s="318"/>
    </row>
    <row r="564" spans="1:12" s="5" customFormat="1" ht="27" customHeight="1" hidden="1">
      <c r="A564" s="58" t="s">
        <v>207</v>
      </c>
      <c r="B564" s="275" t="s">
        <v>190</v>
      </c>
      <c r="C564" s="276" t="s">
        <v>70</v>
      </c>
      <c r="D564" s="276" t="s">
        <v>203</v>
      </c>
      <c r="E564" s="276" t="s">
        <v>172</v>
      </c>
      <c r="F564" s="276" t="s">
        <v>173</v>
      </c>
      <c r="G564" s="279">
        <v>0</v>
      </c>
      <c r="H564" s="317"/>
      <c r="I564" s="317"/>
      <c r="J564" s="317"/>
      <c r="K564" s="318"/>
      <c r="L564" s="318"/>
    </row>
    <row r="565" spans="1:12" ht="13.5" customHeight="1" hidden="1">
      <c r="A565" s="50" t="s">
        <v>79</v>
      </c>
      <c r="B565" s="280" t="s">
        <v>190</v>
      </c>
      <c r="C565" s="281" t="s">
        <v>70</v>
      </c>
      <c r="D565" s="281" t="s">
        <v>203</v>
      </c>
      <c r="E565" s="281" t="s">
        <v>176</v>
      </c>
      <c r="F565" s="281" t="s">
        <v>173</v>
      </c>
      <c r="G565" s="284">
        <f>SUM(G566)</f>
        <v>0</v>
      </c>
      <c r="H565" s="285"/>
      <c r="I565" s="285"/>
      <c r="J565" s="285"/>
      <c r="K565" s="286"/>
      <c r="L565" s="286"/>
    </row>
    <row r="566" spans="1:12" ht="14.25" customHeight="1" hidden="1">
      <c r="A566" s="50" t="s">
        <v>177</v>
      </c>
      <c r="B566" s="280" t="s">
        <v>190</v>
      </c>
      <c r="C566" s="281" t="s">
        <v>70</v>
      </c>
      <c r="D566" s="281" t="s">
        <v>203</v>
      </c>
      <c r="E566" s="281" t="s">
        <v>60</v>
      </c>
      <c r="F566" s="281" t="s">
        <v>173</v>
      </c>
      <c r="G566" s="284">
        <f>SUM(G567)</f>
        <v>0</v>
      </c>
      <c r="H566" s="285"/>
      <c r="I566" s="285"/>
      <c r="J566" s="285"/>
      <c r="K566" s="286"/>
      <c r="L566" s="286"/>
    </row>
    <row r="567" spans="1:12" ht="14.25" customHeight="1" hidden="1">
      <c r="A567" s="47" t="s">
        <v>56</v>
      </c>
      <c r="B567" s="280" t="s">
        <v>190</v>
      </c>
      <c r="C567" s="281" t="s">
        <v>70</v>
      </c>
      <c r="D567" s="281" t="s">
        <v>203</v>
      </c>
      <c r="E567" s="281" t="s">
        <v>60</v>
      </c>
      <c r="F567" s="281" t="s">
        <v>208</v>
      </c>
      <c r="G567" s="284">
        <v>0</v>
      </c>
      <c r="H567" s="285"/>
      <c r="I567" s="285"/>
      <c r="J567" s="285"/>
      <c r="K567" s="286"/>
      <c r="L567" s="286"/>
    </row>
    <row r="568" spans="1:12" ht="14.25" customHeight="1" hidden="1">
      <c r="A568" s="47" t="s">
        <v>209</v>
      </c>
      <c r="B568" s="280" t="s">
        <v>190</v>
      </c>
      <c r="C568" s="281" t="s">
        <v>70</v>
      </c>
      <c r="D568" s="281" t="s">
        <v>203</v>
      </c>
      <c r="E568" s="281" t="s">
        <v>60</v>
      </c>
      <c r="F568" s="281" t="s">
        <v>57</v>
      </c>
      <c r="G568" s="284">
        <v>0</v>
      </c>
      <c r="H568" s="285"/>
      <c r="I568" s="285"/>
      <c r="J568" s="285"/>
      <c r="K568" s="286"/>
      <c r="L568" s="286"/>
    </row>
    <row r="569" spans="1:12" ht="0.75" customHeight="1" hidden="1">
      <c r="A569" s="47" t="s">
        <v>38</v>
      </c>
      <c r="B569" s="280" t="s">
        <v>190</v>
      </c>
      <c r="C569" s="276" t="s">
        <v>93</v>
      </c>
      <c r="D569" s="276" t="s">
        <v>175</v>
      </c>
      <c r="E569" s="276" t="s">
        <v>172</v>
      </c>
      <c r="F569" s="276" t="s">
        <v>173</v>
      </c>
      <c r="G569" s="284"/>
      <c r="H569" s="285"/>
      <c r="I569" s="285"/>
      <c r="J569" s="285"/>
      <c r="K569" s="286"/>
      <c r="L569" s="286"/>
    </row>
    <row r="570" spans="1:12" ht="19.5" customHeight="1" hidden="1">
      <c r="A570" s="47" t="s">
        <v>37</v>
      </c>
      <c r="B570" s="280" t="s">
        <v>190</v>
      </c>
      <c r="C570" s="281" t="s">
        <v>93</v>
      </c>
      <c r="D570" s="281" t="s">
        <v>142</v>
      </c>
      <c r="E570" s="281" t="s">
        <v>172</v>
      </c>
      <c r="F570" s="281" t="s">
        <v>173</v>
      </c>
      <c r="G570" s="284"/>
      <c r="H570" s="285"/>
      <c r="I570" s="285"/>
      <c r="J570" s="285"/>
      <c r="K570" s="286"/>
      <c r="L570" s="286"/>
    </row>
    <row r="571" spans="1:12" ht="19.5" customHeight="1" hidden="1">
      <c r="A571" s="9" t="s">
        <v>39</v>
      </c>
      <c r="B571" s="280" t="s">
        <v>190</v>
      </c>
      <c r="C571" s="281" t="s">
        <v>93</v>
      </c>
      <c r="D571" s="281" t="s">
        <v>142</v>
      </c>
      <c r="E571" s="281" t="s">
        <v>82</v>
      </c>
      <c r="F571" s="281" t="s">
        <v>173</v>
      </c>
      <c r="G571" s="284"/>
      <c r="H571" s="285"/>
      <c r="I571" s="285"/>
      <c r="J571" s="285"/>
      <c r="K571" s="286"/>
      <c r="L571" s="286"/>
    </row>
    <row r="572" spans="1:12" ht="15" customHeight="1" hidden="1">
      <c r="A572" s="9" t="s">
        <v>101</v>
      </c>
      <c r="B572" s="280" t="s">
        <v>190</v>
      </c>
      <c r="C572" s="281" t="s">
        <v>93</v>
      </c>
      <c r="D572" s="281" t="s">
        <v>142</v>
      </c>
      <c r="E572" s="281" t="s">
        <v>82</v>
      </c>
      <c r="F572" s="281" t="s">
        <v>83</v>
      </c>
      <c r="G572" s="284"/>
      <c r="H572" s="285"/>
      <c r="I572" s="285"/>
      <c r="J572" s="285"/>
      <c r="K572" s="286"/>
      <c r="L572" s="286"/>
    </row>
    <row r="573" spans="1:12" ht="15.75" customHeight="1">
      <c r="A573" s="51" t="s">
        <v>169</v>
      </c>
      <c r="B573" s="280"/>
      <c r="C573" s="319"/>
      <c r="D573" s="319"/>
      <c r="E573" s="319"/>
      <c r="F573" s="319"/>
      <c r="G573" s="278">
        <f>G14+G69+G159+G170+G186+G213+G487+G500+G513</f>
        <v>3495.3089999999997</v>
      </c>
      <c r="H573" s="278" t="e">
        <f>H14+H69+H159+H170+H186+H213+H487+H500+H513</f>
        <v>#REF!</v>
      </c>
      <c r="I573" s="278" t="e">
        <f>I14+I69+I159+I170+I186+I213+I487+I500+I513</f>
        <v>#REF!</v>
      </c>
      <c r="J573" s="278" t="e">
        <f>J14+J69+J159+J170+J186+J213+J487+J500+J513</f>
        <v>#REF!</v>
      </c>
      <c r="K573" s="278">
        <f>K14+K69+K159+K170+K186+K213+K487+K500+K513+K525</f>
        <v>2233.343</v>
      </c>
      <c r="L573" s="278">
        <f>L14+L69+L159+L170+L186+L213+L487+L500+L513+L525</f>
        <v>2345.2999999999997</v>
      </c>
    </row>
    <row r="576" ht="12.75">
      <c r="G576" s="270"/>
    </row>
    <row r="607" ht="0.75" customHeight="1"/>
    <row r="608" ht="12.75" hidden="1"/>
    <row r="609" ht="12.75" hidden="1"/>
    <row r="610" ht="5.25" customHeight="1"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 customHeight="1"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 customHeight="1"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9.75" customHeight="1"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5" customHeight="1"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0.75" customHeight="1"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1.25" customHeight="1"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0.75" customHeight="1"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0.75" customHeight="1"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 customHeight="1"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0.75" customHeight="1"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 customHeight="1"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 customHeight="1"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5" customHeight="1"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0.75" customHeight="1"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0.75" customHeight="1"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3.75" customHeight="1"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 customHeight="1"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 customHeight="1"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0.75" customHeight="1"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9" customHeight="1"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0.5" customHeight="1"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0.5" customHeight="1"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 customHeight="1"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1.25" customHeight="1"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8.25" customHeight="1"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1.25" customHeight="1"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0.5" customHeight="1"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0.5" customHeight="1"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0.5" customHeight="1"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0.75" customHeight="1"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 customHeight="1"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 customHeight="1"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9.75" customHeight="1"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 customHeight="1"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1.25" customHeight="1"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 customHeight="1"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0.5" customHeight="1"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0.75" customHeight="1"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2.25" customHeight="1"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9" customHeight="1"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 customHeight="1"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1.25" customHeight="1"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2.25" customHeight="1"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 customHeight="1"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0.5" customHeight="1"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 customHeight="1"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1.25" customHeight="1"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0.5" customHeight="1"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 customHeight="1"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5" customHeight="1"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 customHeight="1"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1.25" customHeight="1"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 customHeight="1"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1.25" customHeight="1"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1.25" customHeight="1"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 customHeight="1"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 customHeight="1"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5" customHeight="1"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 customHeight="1"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2.25" customHeight="1"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0.75" customHeight="1"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5" customHeight="1"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0.75" customHeight="1"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1.25" customHeight="1"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 customHeight="1"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0.75" customHeight="1"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0.75" customHeight="1"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 customHeight="1"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1.25" customHeight="1"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0.5" customHeight="1"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0.75" customHeight="1"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1.25" customHeight="1"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2.25" customHeight="1"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 customHeight="1" hidden="1"/>
  </sheetData>
  <sheetProtection/>
  <mergeCells count="19">
    <mergeCell ref="A11:A12"/>
    <mergeCell ref="B11:B12"/>
    <mergeCell ref="C11:C12"/>
    <mergeCell ref="A24:A26"/>
    <mergeCell ref="C24:C26"/>
    <mergeCell ref="D24:D26"/>
    <mergeCell ref="E24:E26"/>
    <mergeCell ref="F24:F26"/>
    <mergeCell ref="G24:G26"/>
    <mergeCell ref="D11:D12"/>
    <mergeCell ref="E11:E12"/>
    <mergeCell ref="F11:F12"/>
    <mergeCell ref="G11:L11"/>
    <mergeCell ref="C1:J1"/>
    <mergeCell ref="C2:L2"/>
    <mergeCell ref="C3:L3"/>
    <mergeCell ref="A9:F9"/>
    <mergeCell ref="F10:G10"/>
    <mergeCell ref="A7:L7"/>
  </mergeCells>
  <printOptions/>
  <pageMargins left="0.5118110236220472" right="0" top="0" bottom="0"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577"/>
  <sheetViews>
    <sheetView zoomScalePageLayoutView="0" workbookViewId="0" topLeftCell="A509">
      <selection activeCell="M576" sqref="M576"/>
    </sheetView>
  </sheetViews>
  <sheetFormatPr defaultColWidth="9.00390625" defaultRowHeight="12.75"/>
  <cols>
    <col min="1" max="1" width="56.875" style="0" customWidth="1"/>
    <col min="2" max="2" width="5.25390625" style="0" hidden="1" customWidth="1"/>
    <col min="3" max="4" width="4.625" style="10" customWidth="1"/>
    <col min="5" max="5" width="10.625" style="10" customWidth="1"/>
    <col min="6" max="6" width="6.00390625" style="10" customWidth="1"/>
    <col min="7" max="7" width="11.375" style="11" customWidth="1"/>
    <col min="8" max="10" width="0" style="0" hidden="1" customWidth="1"/>
    <col min="11" max="11" width="10.00390625" style="0" customWidth="1"/>
    <col min="12" max="12" width="10.125" style="0" customWidth="1"/>
  </cols>
  <sheetData>
    <row r="1" spans="1:10" ht="15.75">
      <c r="A1" s="4"/>
      <c r="B1" s="4"/>
      <c r="C1" s="229"/>
      <c r="D1" s="229"/>
      <c r="E1" s="229"/>
      <c r="F1" s="229"/>
      <c r="G1" s="229"/>
      <c r="H1" s="229"/>
      <c r="I1" s="229"/>
      <c r="J1" s="229"/>
    </row>
    <row r="2" spans="1:12" ht="62.25" customHeight="1">
      <c r="A2" s="2"/>
      <c r="B2" s="2"/>
      <c r="C2" s="230"/>
      <c r="D2" s="230"/>
      <c r="E2" s="230"/>
      <c r="F2" s="230"/>
      <c r="G2" s="230"/>
      <c r="H2" s="230"/>
      <c r="I2" s="230"/>
      <c r="J2" s="230"/>
      <c r="K2" s="230"/>
      <c r="L2" s="230"/>
    </row>
    <row r="3" spans="1:12" ht="15.75" customHeight="1">
      <c r="A3" s="4"/>
      <c r="B3" s="4"/>
      <c r="C3" s="230"/>
      <c r="D3" s="230"/>
      <c r="E3" s="230"/>
      <c r="F3" s="230"/>
      <c r="G3" s="230"/>
      <c r="H3" s="230"/>
      <c r="I3" s="230"/>
      <c r="J3" s="230"/>
      <c r="K3" s="230"/>
      <c r="L3" s="230"/>
    </row>
    <row r="4" spans="1:7" ht="18" customHeight="1">
      <c r="A4" s="1"/>
      <c r="B4" s="1"/>
      <c r="C4" s="1"/>
      <c r="D4" s="1"/>
      <c r="E4" s="1"/>
      <c r="F4" s="1"/>
      <c r="G4" s="1"/>
    </row>
    <row r="5" spans="1:4" ht="15" hidden="1">
      <c r="A5" s="1"/>
      <c r="B5" s="1"/>
      <c r="D5" s="13"/>
    </row>
    <row r="6" spans="1:4" ht="15" hidden="1">
      <c r="A6" s="1"/>
      <c r="B6" s="1"/>
      <c r="D6" s="13"/>
    </row>
    <row r="7" spans="1:7" ht="60" customHeight="1">
      <c r="A7" s="234" t="s">
        <v>355</v>
      </c>
      <c r="B7" s="234"/>
      <c r="C7" s="234"/>
      <c r="D7" s="234"/>
      <c r="E7" s="234"/>
      <c r="F7" s="234"/>
      <c r="G7" s="234"/>
    </row>
    <row r="8" spans="1:4" ht="15" hidden="1">
      <c r="A8" s="1"/>
      <c r="B8" s="1"/>
      <c r="D8" s="13"/>
    </row>
    <row r="9" spans="1:6" ht="0.75" customHeight="1" hidden="1">
      <c r="A9" s="231"/>
      <c r="B9" s="231"/>
      <c r="C9" s="231"/>
      <c r="D9" s="231"/>
      <c r="E9" s="231"/>
      <c r="F9" s="231"/>
    </row>
    <row r="10" spans="1:7" ht="15.75" thickBot="1">
      <c r="A10" s="1"/>
      <c r="B10" s="1"/>
      <c r="F10" s="232" t="s">
        <v>40</v>
      </c>
      <c r="G10" s="233"/>
    </row>
    <row r="11" spans="1:12" ht="32.25" customHeight="1">
      <c r="A11" s="242" t="s">
        <v>136</v>
      </c>
      <c r="B11" s="243" t="s">
        <v>55</v>
      </c>
      <c r="C11" s="238" t="s">
        <v>32</v>
      </c>
      <c r="D11" s="238" t="s">
        <v>33</v>
      </c>
      <c r="E11" s="238" t="s">
        <v>171</v>
      </c>
      <c r="F11" s="238" t="s">
        <v>34</v>
      </c>
      <c r="G11" s="239" t="s">
        <v>324</v>
      </c>
      <c r="H11" s="240"/>
      <c r="I11" s="240"/>
      <c r="J11" s="240"/>
      <c r="K11" s="240"/>
      <c r="L11" s="241"/>
    </row>
    <row r="12" spans="1:12" ht="18.75" customHeight="1" thickBot="1">
      <c r="A12" s="242"/>
      <c r="B12" s="244"/>
      <c r="C12" s="238"/>
      <c r="D12" s="238"/>
      <c r="E12" s="238"/>
      <c r="F12" s="238"/>
      <c r="G12" s="62">
        <v>2014</v>
      </c>
      <c r="K12">
        <v>2015</v>
      </c>
      <c r="L12" s="62">
        <v>2016</v>
      </c>
    </row>
    <row r="13" spans="1:12" ht="12.75">
      <c r="A13" s="26">
        <v>1</v>
      </c>
      <c r="B13" s="12">
        <v>2</v>
      </c>
      <c r="C13" s="12">
        <v>3</v>
      </c>
      <c r="D13" s="12">
        <v>4</v>
      </c>
      <c r="E13" s="14">
        <v>5</v>
      </c>
      <c r="F13" s="27">
        <v>6</v>
      </c>
      <c r="G13" s="27">
        <v>7</v>
      </c>
      <c r="K13" s="62"/>
      <c r="L13" s="62"/>
    </row>
    <row r="14" spans="1:12" ht="15.75">
      <c r="A14" s="52" t="s">
        <v>174</v>
      </c>
      <c r="B14" s="54" t="s">
        <v>190</v>
      </c>
      <c r="C14" s="15" t="s">
        <v>203</v>
      </c>
      <c r="D14" s="15"/>
      <c r="E14" s="15"/>
      <c r="F14" s="16"/>
      <c r="G14" s="198">
        <f aca="true" t="shared" si="0" ref="G14:L14">G15+G49+G64</f>
        <v>1243.339</v>
      </c>
      <c r="H14" s="198">
        <f t="shared" si="0"/>
        <v>780</v>
      </c>
      <c r="I14" s="198">
        <f t="shared" si="0"/>
        <v>780</v>
      </c>
      <c r="J14" s="198">
        <f t="shared" si="0"/>
        <v>780</v>
      </c>
      <c r="K14" s="198">
        <f t="shared" si="0"/>
        <v>877.793</v>
      </c>
      <c r="L14" s="198">
        <f t="shared" si="0"/>
        <v>904.0899999999999</v>
      </c>
    </row>
    <row r="15" spans="1:12" ht="40.5" customHeight="1">
      <c r="A15" s="52" t="s">
        <v>143</v>
      </c>
      <c r="B15" s="54" t="s">
        <v>190</v>
      </c>
      <c r="C15" s="15" t="s">
        <v>203</v>
      </c>
      <c r="D15" s="15" t="s">
        <v>72</v>
      </c>
      <c r="E15" s="15"/>
      <c r="F15" s="16"/>
      <c r="G15" s="200">
        <f aca="true" t="shared" si="1" ref="G15:L15">SUM(G17)</f>
        <v>390</v>
      </c>
      <c r="H15" s="200">
        <f t="shared" si="1"/>
        <v>280</v>
      </c>
      <c r="I15" s="200">
        <f t="shared" si="1"/>
        <v>280</v>
      </c>
      <c r="J15" s="200">
        <f t="shared" si="1"/>
        <v>280</v>
      </c>
      <c r="K15" s="200">
        <f t="shared" si="1"/>
        <v>390</v>
      </c>
      <c r="L15" s="200">
        <f t="shared" si="1"/>
        <v>390</v>
      </c>
    </row>
    <row r="16" spans="1:12" ht="30.75" customHeight="1">
      <c r="A16" s="64" t="s">
        <v>211</v>
      </c>
      <c r="B16" s="28" t="s">
        <v>190</v>
      </c>
      <c r="C16" s="17" t="s">
        <v>203</v>
      </c>
      <c r="D16" s="17" t="s">
        <v>72</v>
      </c>
      <c r="E16" s="17" t="s">
        <v>210</v>
      </c>
      <c r="F16" s="6"/>
      <c r="G16" s="201">
        <f aca="true" t="shared" si="2" ref="G16:L16">SUM(G17)</f>
        <v>390</v>
      </c>
      <c r="H16" s="201">
        <f t="shared" si="2"/>
        <v>280</v>
      </c>
      <c r="I16" s="201">
        <f t="shared" si="2"/>
        <v>280</v>
      </c>
      <c r="J16" s="201">
        <f t="shared" si="2"/>
        <v>280</v>
      </c>
      <c r="K16" s="201">
        <f t="shared" si="2"/>
        <v>390</v>
      </c>
      <c r="L16" s="201">
        <f t="shared" si="2"/>
        <v>390</v>
      </c>
    </row>
    <row r="17" spans="1:12" ht="18" customHeight="1">
      <c r="A17" s="65" t="s">
        <v>85</v>
      </c>
      <c r="B17" s="28" t="s">
        <v>190</v>
      </c>
      <c r="C17" s="17" t="s">
        <v>203</v>
      </c>
      <c r="D17" s="17" t="s">
        <v>72</v>
      </c>
      <c r="E17" s="17" t="s">
        <v>212</v>
      </c>
      <c r="F17" s="17"/>
      <c r="G17" s="202">
        <f>G18</f>
        <v>390</v>
      </c>
      <c r="H17" s="202">
        <f aca="true" t="shared" si="3" ref="H17:L18">H18</f>
        <v>280</v>
      </c>
      <c r="I17" s="202">
        <f t="shared" si="3"/>
        <v>280</v>
      </c>
      <c r="J17" s="202">
        <f t="shared" si="3"/>
        <v>280</v>
      </c>
      <c r="K17" s="202">
        <f t="shared" si="3"/>
        <v>390</v>
      </c>
      <c r="L17" s="202">
        <f t="shared" si="3"/>
        <v>390</v>
      </c>
    </row>
    <row r="18" spans="1:12" ht="27.75" customHeight="1">
      <c r="A18" s="66" t="s">
        <v>214</v>
      </c>
      <c r="B18" s="28" t="s">
        <v>190</v>
      </c>
      <c r="C18" s="17" t="s">
        <v>203</v>
      </c>
      <c r="D18" s="17" t="s">
        <v>72</v>
      </c>
      <c r="E18" s="17" t="s">
        <v>213</v>
      </c>
      <c r="F18" s="17"/>
      <c r="G18" s="202">
        <f>G19</f>
        <v>390</v>
      </c>
      <c r="H18" s="202">
        <f t="shared" si="3"/>
        <v>280</v>
      </c>
      <c r="I18" s="202">
        <f t="shared" si="3"/>
        <v>280</v>
      </c>
      <c r="J18" s="202">
        <f t="shared" si="3"/>
        <v>280</v>
      </c>
      <c r="K18" s="202">
        <f t="shared" si="3"/>
        <v>390</v>
      </c>
      <c r="L18" s="202">
        <f t="shared" si="3"/>
        <v>390</v>
      </c>
    </row>
    <row r="19" spans="1:12" ht="48" customHeight="1">
      <c r="A19" s="64" t="s">
        <v>215</v>
      </c>
      <c r="B19" s="28" t="s">
        <v>190</v>
      </c>
      <c r="C19" s="17" t="s">
        <v>203</v>
      </c>
      <c r="D19" s="17" t="s">
        <v>72</v>
      </c>
      <c r="E19" s="17" t="s">
        <v>213</v>
      </c>
      <c r="F19" s="17" t="s">
        <v>15</v>
      </c>
      <c r="G19" s="202">
        <v>390</v>
      </c>
      <c r="H19" s="202">
        <f>SUM(H20)</f>
        <v>280</v>
      </c>
      <c r="I19" s="202">
        <f>SUM(I20)</f>
        <v>280</v>
      </c>
      <c r="J19" s="202">
        <f>SUM(J20)</f>
        <v>280</v>
      </c>
      <c r="K19" s="202">
        <v>390</v>
      </c>
      <c r="L19" s="202">
        <v>390</v>
      </c>
    </row>
    <row r="20" spans="1:12" ht="16.5" customHeight="1">
      <c r="A20" s="67"/>
      <c r="B20" s="28"/>
      <c r="C20" s="17"/>
      <c r="D20" s="17"/>
      <c r="E20" s="17"/>
      <c r="F20" s="17"/>
      <c r="G20" s="202"/>
      <c r="H20" s="202">
        <v>280</v>
      </c>
      <c r="I20" s="202">
        <v>280</v>
      </c>
      <c r="J20" s="202">
        <v>280</v>
      </c>
      <c r="K20" s="202"/>
      <c r="L20" s="202"/>
    </row>
    <row r="21" spans="1:12" ht="0.75" customHeight="1" hidden="1">
      <c r="A21" s="67"/>
      <c r="B21" s="28" t="s">
        <v>190</v>
      </c>
      <c r="C21" s="17"/>
      <c r="D21" s="17"/>
      <c r="E21" s="17"/>
      <c r="F21" s="17"/>
      <c r="G21" s="202"/>
      <c r="H21" s="199"/>
      <c r="I21" s="199"/>
      <c r="J21" s="199"/>
      <c r="K21" s="203"/>
      <c r="L21" s="203"/>
    </row>
    <row r="22" spans="1:12" ht="20.25" customHeight="1" hidden="1">
      <c r="A22" s="67" t="s">
        <v>159</v>
      </c>
      <c r="B22" s="28" t="s">
        <v>190</v>
      </c>
      <c r="C22" s="15" t="s">
        <v>203</v>
      </c>
      <c r="D22" s="16" t="s">
        <v>91</v>
      </c>
      <c r="E22" s="17" t="s">
        <v>146</v>
      </c>
      <c r="F22" s="15" t="s">
        <v>160</v>
      </c>
      <c r="G22" s="200">
        <f>SUM(G23)</f>
        <v>0</v>
      </c>
      <c r="H22" s="199"/>
      <c r="I22" s="199"/>
      <c r="J22" s="199"/>
      <c r="K22" s="203"/>
      <c r="L22" s="203"/>
    </row>
    <row r="23" spans="1:12" ht="28.5" customHeight="1" hidden="1">
      <c r="A23" s="68" t="s">
        <v>44</v>
      </c>
      <c r="B23" s="28" t="s">
        <v>190</v>
      </c>
      <c r="C23" s="17" t="s">
        <v>203</v>
      </c>
      <c r="D23" s="6" t="s">
        <v>91</v>
      </c>
      <c r="E23" s="17" t="s">
        <v>146</v>
      </c>
      <c r="F23" s="17" t="s">
        <v>45</v>
      </c>
      <c r="G23" s="202"/>
      <c r="H23" s="199"/>
      <c r="I23" s="199"/>
      <c r="J23" s="199"/>
      <c r="K23" s="203"/>
      <c r="L23" s="203"/>
    </row>
    <row r="24" spans="1:12" ht="18" customHeight="1" hidden="1">
      <c r="A24" s="245" t="s">
        <v>133</v>
      </c>
      <c r="B24" s="28" t="s">
        <v>190</v>
      </c>
      <c r="C24" s="236" t="s">
        <v>203</v>
      </c>
      <c r="D24" s="236" t="s">
        <v>91</v>
      </c>
      <c r="E24" s="235" t="s">
        <v>172</v>
      </c>
      <c r="F24" s="236" t="s">
        <v>173</v>
      </c>
      <c r="G24" s="237">
        <f>SUM(G27)</f>
        <v>0</v>
      </c>
      <c r="H24" s="199"/>
      <c r="I24" s="199"/>
      <c r="J24" s="199"/>
      <c r="K24" s="203"/>
      <c r="L24" s="203"/>
    </row>
    <row r="25" spans="1:12" ht="12.75" customHeight="1" hidden="1">
      <c r="A25" s="245"/>
      <c r="B25" s="28" t="s">
        <v>190</v>
      </c>
      <c r="C25" s="236"/>
      <c r="D25" s="236"/>
      <c r="E25" s="235"/>
      <c r="F25" s="236"/>
      <c r="G25" s="237"/>
      <c r="H25" s="199"/>
      <c r="I25" s="199"/>
      <c r="J25" s="199"/>
      <c r="K25" s="203"/>
      <c r="L25" s="203"/>
    </row>
    <row r="26" spans="1:12" ht="18" customHeight="1" hidden="1">
      <c r="A26" s="245"/>
      <c r="B26" s="28" t="s">
        <v>190</v>
      </c>
      <c r="C26" s="236"/>
      <c r="D26" s="236"/>
      <c r="E26" s="235"/>
      <c r="F26" s="236"/>
      <c r="G26" s="237"/>
      <c r="H26" s="199"/>
      <c r="I26" s="199"/>
      <c r="J26" s="199"/>
      <c r="K26" s="203"/>
      <c r="L26" s="203"/>
    </row>
    <row r="27" spans="1:12" ht="3" customHeight="1" hidden="1">
      <c r="A27" s="47" t="s">
        <v>195</v>
      </c>
      <c r="B27" s="28" t="s">
        <v>190</v>
      </c>
      <c r="C27" s="16" t="s">
        <v>203</v>
      </c>
      <c r="D27" s="16" t="s">
        <v>91</v>
      </c>
      <c r="E27" s="17" t="s">
        <v>36</v>
      </c>
      <c r="F27" s="16" t="s">
        <v>173</v>
      </c>
      <c r="G27" s="200">
        <f>SUM(G28+G42)</f>
        <v>0</v>
      </c>
      <c r="H27" s="199"/>
      <c r="I27" s="199"/>
      <c r="J27" s="199"/>
      <c r="K27" s="203"/>
      <c r="L27" s="203"/>
    </row>
    <row r="28" spans="1:12" ht="18" customHeight="1" hidden="1">
      <c r="A28" s="48" t="s">
        <v>202</v>
      </c>
      <c r="B28" s="28" t="s">
        <v>190</v>
      </c>
      <c r="C28" s="6" t="s">
        <v>203</v>
      </c>
      <c r="D28" s="6" t="s">
        <v>91</v>
      </c>
      <c r="E28" s="17" t="s">
        <v>148</v>
      </c>
      <c r="F28" s="17" t="s">
        <v>173</v>
      </c>
      <c r="G28" s="202">
        <f>SUM(G29+G33+G37)</f>
        <v>0</v>
      </c>
      <c r="H28" s="199"/>
      <c r="I28" s="199"/>
      <c r="J28" s="199"/>
      <c r="K28" s="203"/>
      <c r="L28" s="203"/>
    </row>
    <row r="29" spans="1:12" ht="46.5" customHeight="1" hidden="1">
      <c r="A29" s="69" t="s">
        <v>14</v>
      </c>
      <c r="B29" s="28" t="s">
        <v>190</v>
      </c>
      <c r="C29" s="15" t="s">
        <v>203</v>
      </c>
      <c r="D29" s="15" t="s">
        <v>91</v>
      </c>
      <c r="E29" s="17" t="s">
        <v>148</v>
      </c>
      <c r="F29" s="15" t="s">
        <v>15</v>
      </c>
      <c r="G29" s="202">
        <f>SUM(G30)</f>
        <v>0</v>
      </c>
      <c r="H29" s="199"/>
      <c r="I29" s="199"/>
      <c r="J29" s="199"/>
      <c r="K29" s="203"/>
      <c r="L29" s="203"/>
    </row>
    <row r="30" spans="1:12" ht="29.25" customHeight="1" hidden="1">
      <c r="A30" s="69" t="s">
        <v>157</v>
      </c>
      <c r="B30" s="28" t="s">
        <v>190</v>
      </c>
      <c r="C30" s="17" t="s">
        <v>203</v>
      </c>
      <c r="D30" s="6" t="s">
        <v>91</v>
      </c>
      <c r="E30" s="17" t="s">
        <v>148</v>
      </c>
      <c r="F30" s="17" t="s">
        <v>158</v>
      </c>
      <c r="G30" s="202">
        <f>SUM(G31:G32)</f>
        <v>0</v>
      </c>
      <c r="H30" s="199"/>
      <c r="I30" s="199"/>
      <c r="J30" s="199"/>
      <c r="K30" s="203"/>
      <c r="L30" s="203"/>
    </row>
    <row r="31" spans="1:12" ht="3" customHeight="1" hidden="1">
      <c r="A31" s="67" t="s">
        <v>153</v>
      </c>
      <c r="B31" s="28" t="s">
        <v>190</v>
      </c>
      <c r="C31" s="17" t="s">
        <v>203</v>
      </c>
      <c r="D31" s="6" t="s">
        <v>91</v>
      </c>
      <c r="E31" s="17" t="s">
        <v>148</v>
      </c>
      <c r="F31" s="17" t="s">
        <v>154</v>
      </c>
      <c r="G31" s="202">
        <v>0</v>
      </c>
      <c r="H31" s="199"/>
      <c r="I31" s="199"/>
      <c r="J31" s="199"/>
      <c r="K31" s="203"/>
      <c r="L31" s="203"/>
    </row>
    <row r="32" spans="1:12" ht="18" customHeight="1" hidden="1">
      <c r="A32" s="67" t="s">
        <v>155</v>
      </c>
      <c r="B32" s="28" t="s">
        <v>190</v>
      </c>
      <c r="C32" s="17" t="s">
        <v>203</v>
      </c>
      <c r="D32" s="6" t="s">
        <v>91</v>
      </c>
      <c r="E32" s="17" t="s">
        <v>148</v>
      </c>
      <c r="F32" s="17" t="s">
        <v>156</v>
      </c>
      <c r="G32" s="202">
        <v>0</v>
      </c>
      <c r="H32" s="199"/>
      <c r="I32" s="199"/>
      <c r="J32" s="199"/>
      <c r="K32" s="203"/>
      <c r="L32" s="203"/>
    </row>
    <row r="33" spans="1:12" ht="18" customHeight="1" hidden="1">
      <c r="A33" s="67" t="s">
        <v>159</v>
      </c>
      <c r="B33" s="28" t="s">
        <v>190</v>
      </c>
      <c r="C33" s="15" t="s">
        <v>203</v>
      </c>
      <c r="D33" s="16" t="s">
        <v>91</v>
      </c>
      <c r="E33" s="17" t="s">
        <v>148</v>
      </c>
      <c r="F33" s="15" t="s">
        <v>160</v>
      </c>
      <c r="G33" s="200">
        <f>SUM(G34)</f>
        <v>0</v>
      </c>
      <c r="H33" s="199"/>
      <c r="I33" s="199"/>
      <c r="J33" s="199"/>
      <c r="K33" s="203"/>
      <c r="L33" s="203"/>
    </row>
    <row r="34" spans="1:12" ht="18" customHeight="1" hidden="1">
      <c r="A34" s="67" t="s">
        <v>161</v>
      </c>
      <c r="B34" s="28" t="s">
        <v>190</v>
      </c>
      <c r="C34" s="17" t="s">
        <v>203</v>
      </c>
      <c r="D34" s="6" t="s">
        <v>91</v>
      </c>
      <c r="E34" s="17" t="s">
        <v>148</v>
      </c>
      <c r="F34" s="17" t="s">
        <v>162</v>
      </c>
      <c r="G34" s="202">
        <f>SUM(G35:G36)</f>
        <v>0</v>
      </c>
      <c r="H34" s="199"/>
      <c r="I34" s="199"/>
      <c r="J34" s="199"/>
      <c r="K34" s="203"/>
      <c r="L34" s="203"/>
    </row>
    <row r="35" spans="1:12" ht="27.75" customHeight="1" hidden="1">
      <c r="A35" s="69" t="s">
        <v>163</v>
      </c>
      <c r="B35" s="28" t="s">
        <v>190</v>
      </c>
      <c r="C35" s="17" t="s">
        <v>203</v>
      </c>
      <c r="D35" s="6" t="s">
        <v>91</v>
      </c>
      <c r="E35" s="17" t="s">
        <v>148</v>
      </c>
      <c r="F35" s="17" t="s">
        <v>164</v>
      </c>
      <c r="G35" s="202">
        <v>0</v>
      </c>
      <c r="H35" s="199"/>
      <c r="I35" s="199"/>
      <c r="J35" s="199"/>
      <c r="K35" s="203"/>
      <c r="L35" s="203"/>
    </row>
    <row r="36" spans="1:12" ht="27" customHeight="1" hidden="1">
      <c r="A36" s="68" t="s">
        <v>44</v>
      </c>
      <c r="B36" s="28" t="s">
        <v>190</v>
      </c>
      <c r="C36" s="17" t="s">
        <v>203</v>
      </c>
      <c r="D36" s="6" t="s">
        <v>91</v>
      </c>
      <c r="E36" s="17" t="s">
        <v>148</v>
      </c>
      <c r="F36" s="17" t="s">
        <v>45</v>
      </c>
      <c r="G36" s="202">
        <v>0</v>
      </c>
      <c r="H36" s="199"/>
      <c r="I36" s="199"/>
      <c r="J36" s="199"/>
      <c r="K36" s="203"/>
      <c r="L36" s="203"/>
    </row>
    <row r="37" spans="1:12" ht="18" customHeight="1" hidden="1">
      <c r="A37" s="67" t="s">
        <v>126</v>
      </c>
      <c r="B37" s="28" t="s">
        <v>190</v>
      </c>
      <c r="C37" s="15" t="s">
        <v>203</v>
      </c>
      <c r="D37" s="16" t="s">
        <v>91</v>
      </c>
      <c r="E37" s="17" t="s">
        <v>148</v>
      </c>
      <c r="F37" s="15" t="s">
        <v>127</v>
      </c>
      <c r="G37" s="200">
        <f>SUM(G38)</f>
        <v>0</v>
      </c>
      <c r="H37" s="199"/>
      <c r="I37" s="199"/>
      <c r="J37" s="199"/>
      <c r="K37" s="203"/>
      <c r="L37" s="203"/>
    </row>
    <row r="38" spans="1:12" ht="16.5" customHeight="1" hidden="1">
      <c r="A38" s="69" t="s">
        <v>7</v>
      </c>
      <c r="B38" s="28" t="s">
        <v>190</v>
      </c>
      <c r="C38" s="6" t="s">
        <v>203</v>
      </c>
      <c r="D38" s="6" t="s">
        <v>91</v>
      </c>
      <c r="E38" s="17" t="s">
        <v>148</v>
      </c>
      <c r="F38" s="17" t="s">
        <v>128</v>
      </c>
      <c r="G38" s="202">
        <f>SUM(G39:G40)</f>
        <v>0</v>
      </c>
      <c r="H38" s="199"/>
      <c r="I38" s="199"/>
      <c r="J38" s="199"/>
      <c r="K38" s="203"/>
      <c r="L38" s="203"/>
    </row>
    <row r="39" spans="1:12" ht="21" customHeight="1" hidden="1">
      <c r="A39" s="68" t="s">
        <v>59</v>
      </c>
      <c r="B39" s="28" t="s">
        <v>190</v>
      </c>
      <c r="C39" s="17" t="s">
        <v>203</v>
      </c>
      <c r="D39" s="6" t="s">
        <v>91</v>
      </c>
      <c r="E39" s="17" t="s">
        <v>148</v>
      </c>
      <c r="F39" s="17" t="s">
        <v>8</v>
      </c>
      <c r="G39" s="202">
        <v>0</v>
      </c>
      <c r="H39" s="199"/>
      <c r="I39" s="199"/>
      <c r="J39" s="199"/>
      <c r="K39" s="203"/>
      <c r="L39" s="203"/>
    </row>
    <row r="40" spans="1:12" ht="0.75" customHeight="1" hidden="1">
      <c r="A40" s="70" t="s">
        <v>9</v>
      </c>
      <c r="B40" s="28" t="s">
        <v>190</v>
      </c>
      <c r="C40" s="17" t="s">
        <v>203</v>
      </c>
      <c r="D40" s="6" t="s">
        <v>91</v>
      </c>
      <c r="E40" s="17" t="s">
        <v>148</v>
      </c>
      <c r="F40" s="17" t="s">
        <v>10</v>
      </c>
      <c r="G40" s="202"/>
      <c r="H40" s="199"/>
      <c r="I40" s="199"/>
      <c r="J40" s="199"/>
      <c r="K40" s="203"/>
      <c r="L40" s="203"/>
    </row>
    <row r="41" spans="1:12" ht="0.75" customHeight="1" hidden="1">
      <c r="A41" s="70"/>
      <c r="B41" s="28" t="s">
        <v>190</v>
      </c>
      <c r="C41" s="17"/>
      <c r="D41" s="6"/>
      <c r="E41" s="17"/>
      <c r="F41" s="17"/>
      <c r="G41" s="202"/>
      <c r="H41" s="199"/>
      <c r="I41" s="199"/>
      <c r="J41" s="199"/>
      <c r="K41" s="203"/>
      <c r="L41" s="203"/>
    </row>
    <row r="42" spans="1:12" ht="15.75" hidden="1">
      <c r="A42" s="48" t="s">
        <v>47</v>
      </c>
      <c r="B42" s="28" t="s">
        <v>190</v>
      </c>
      <c r="C42" s="16" t="s">
        <v>203</v>
      </c>
      <c r="D42" s="16" t="s">
        <v>91</v>
      </c>
      <c r="E42" s="17" t="s">
        <v>201</v>
      </c>
      <c r="F42" s="15" t="s">
        <v>173</v>
      </c>
      <c r="G42" s="200">
        <f>SUM(G43)</f>
        <v>0</v>
      </c>
      <c r="H42" s="199"/>
      <c r="I42" s="199"/>
      <c r="J42" s="199"/>
      <c r="K42" s="203"/>
      <c r="L42" s="203"/>
    </row>
    <row r="43" spans="1:12" ht="39" hidden="1">
      <c r="A43" s="69" t="s">
        <v>14</v>
      </c>
      <c r="B43" s="28" t="s">
        <v>190</v>
      </c>
      <c r="C43" s="15" t="s">
        <v>203</v>
      </c>
      <c r="D43" s="15" t="s">
        <v>91</v>
      </c>
      <c r="E43" s="17" t="s">
        <v>148</v>
      </c>
      <c r="F43" s="15" t="s">
        <v>15</v>
      </c>
      <c r="G43" s="200">
        <f>SUM(G44)</f>
        <v>0</v>
      </c>
      <c r="H43" s="199"/>
      <c r="I43" s="199"/>
      <c r="J43" s="199"/>
      <c r="K43" s="203"/>
      <c r="L43" s="203"/>
    </row>
    <row r="44" spans="1:12" ht="15.75" hidden="1">
      <c r="A44" s="69" t="s">
        <v>157</v>
      </c>
      <c r="B44" s="28" t="s">
        <v>190</v>
      </c>
      <c r="C44" s="6" t="s">
        <v>203</v>
      </c>
      <c r="D44" s="6" t="s">
        <v>91</v>
      </c>
      <c r="E44" s="17" t="s">
        <v>201</v>
      </c>
      <c r="F44" s="17" t="s">
        <v>158</v>
      </c>
      <c r="G44" s="202">
        <f>SUM(G45:G46)</f>
        <v>0</v>
      </c>
      <c r="H44" s="199"/>
      <c r="I44" s="199"/>
      <c r="J44" s="199"/>
      <c r="K44" s="203"/>
      <c r="L44" s="203"/>
    </row>
    <row r="45" spans="1:12" ht="15.75" customHeight="1" hidden="1">
      <c r="A45" s="67" t="s">
        <v>153</v>
      </c>
      <c r="B45" s="28" t="s">
        <v>190</v>
      </c>
      <c r="C45" s="6" t="s">
        <v>203</v>
      </c>
      <c r="D45" s="6" t="s">
        <v>91</v>
      </c>
      <c r="E45" s="17" t="s">
        <v>201</v>
      </c>
      <c r="F45" s="17" t="s">
        <v>154</v>
      </c>
      <c r="G45" s="202">
        <v>0</v>
      </c>
      <c r="H45" s="199"/>
      <c r="I45" s="199"/>
      <c r="J45" s="199"/>
      <c r="K45" s="203"/>
      <c r="L45" s="203"/>
    </row>
    <row r="46" spans="1:12" ht="2.25" customHeight="1" hidden="1">
      <c r="A46" s="67" t="s">
        <v>155</v>
      </c>
      <c r="B46" s="28" t="s">
        <v>190</v>
      </c>
      <c r="C46" s="6" t="s">
        <v>203</v>
      </c>
      <c r="D46" s="6" t="s">
        <v>91</v>
      </c>
      <c r="E46" s="17" t="s">
        <v>201</v>
      </c>
      <c r="F46" s="17" t="s">
        <v>156</v>
      </c>
      <c r="G46" s="202"/>
      <c r="H46" s="199"/>
      <c r="I46" s="199"/>
      <c r="J46" s="199"/>
      <c r="K46" s="203"/>
      <c r="L46" s="203"/>
    </row>
    <row r="47" spans="1:12" ht="0.75" customHeight="1" hidden="1">
      <c r="A47" s="48"/>
      <c r="B47" s="28" t="s">
        <v>190</v>
      </c>
      <c r="C47" s="6"/>
      <c r="D47" s="6"/>
      <c r="E47" s="17"/>
      <c r="F47" s="17"/>
      <c r="G47" s="202"/>
      <c r="H47" s="199"/>
      <c r="I47" s="199"/>
      <c r="J47" s="199"/>
      <c r="K47" s="203"/>
      <c r="L47" s="203"/>
    </row>
    <row r="48" spans="1:12" ht="15.75" hidden="1">
      <c r="A48" s="65"/>
      <c r="B48" s="28" t="s">
        <v>190</v>
      </c>
      <c r="C48" s="6"/>
      <c r="D48" s="6"/>
      <c r="E48" s="17"/>
      <c r="F48" s="17"/>
      <c r="G48" s="202"/>
      <c r="H48" s="199"/>
      <c r="I48" s="199"/>
      <c r="J48" s="199"/>
      <c r="K48" s="203"/>
      <c r="L48" s="203"/>
    </row>
    <row r="49" spans="1:12" ht="37.5" customHeight="1">
      <c r="A49" s="71" t="s">
        <v>216</v>
      </c>
      <c r="B49" s="72" t="s">
        <v>217</v>
      </c>
      <c r="C49" s="72" t="s">
        <v>217</v>
      </c>
      <c r="D49" s="72"/>
      <c r="E49" s="73"/>
      <c r="F49" s="74"/>
      <c r="G49" s="204">
        <f aca="true" t="shared" si="4" ref="G49:L49">G53+G59</f>
        <v>790.339</v>
      </c>
      <c r="H49" s="204">
        <f t="shared" si="4"/>
        <v>500</v>
      </c>
      <c r="I49" s="204">
        <f t="shared" si="4"/>
        <v>500</v>
      </c>
      <c r="J49" s="204">
        <f t="shared" si="4"/>
        <v>500</v>
      </c>
      <c r="K49" s="204">
        <f t="shared" si="4"/>
        <v>447.793</v>
      </c>
      <c r="L49" s="204">
        <f t="shared" si="4"/>
        <v>474.09</v>
      </c>
    </row>
    <row r="50" spans="1:12" ht="12.75" customHeight="1" hidden="1">
      <c r="A50" s="75"/>
      <c r="B50" s="28" t="s">
        <v>190</v>
      </c>
      <c r="C50" s="76"/>
      <c r="D50" s="76"/>
      <c r="E50" s="76"/>
      <c r="F50" s="76"/>
      <c r="G50" s="205"/>
      <c r="H50" s="199"/>
      <c r="I50" s="199"/>
      <c r="J50" s="199"/>
      <c r="K50" s="203"/>
      <c r="L50" s="203"/>
    </row>
    <row r="51" spans="1:12" ht="12.75" customHeight="1" hidden="1">
      <c r="A51" s="75"/>
      <c r="B51" s="28" t="s">
        <v>190</v>
      </c>
      <c r="C51" s="76"/>
      <c r="D51" s="76"/>
      <c r="E51" s="76"/>
      <c r="F51" s="76"/>
      <c r="G51" s="205"/>
      <c r="H51" s="199"/>
      <c r="I51" s="199"/>
      <c r="J51" s="199"/>
      <c r="K51" s="203"/>
      <c r="L51" s="203"/>
    </row>
    <row r="52" spans="1:12" ht="24" customHeight="1" hidden="1">
      <c r="A52" s="77"/>
      <c r="B52" s="28" t="s">
        <v>190</v>
      </c>
      <c r="C52" s="78"/>
      <c r="D52" s="78"/>
      <c r="E52" s="78"/>
      <c r="F52" s="78"/>
      <c r="G52" s="206"/>
      <c r="H52" s="199"/>
      <c r="I52" s="199"/>
      <c r="J52" s="199"/>
      <c r="K52" s="203"/>
      <c r="L52" s="203"/>
    </row>
    <row r="53" spans="1:12" ht="35.25" customHeight="1">
      <c r="A53" s="79" t="s">
        <v>219</v>
      </c>
      <c r="B53" s="28" t="s">
        <v>190</v>
      </c>
      <c r="C53" s="23" t="s">
        <v>217</v>
      </c>
      <c r="D53" s="23" t="s">
        <v>218</v>
      </c>
      <c r="E53" s="23" t="s">
        <v>220</v>
      </c>
      <c r="F53" s="80"/>
      <c r="G53" s="201">
        <f>G54</f>
        <v>771.379</v>
      </c>
      <c r="H53" s="201">
        <f aca="true" t="shared" si="5" ref="H53:L54">H54</f>
        <v>450</v>
      </c>
      <c r="I53" s="201">
        <f t="shared" si="5"/>
        <v>450</v>
      </c>
      <c r="J53" s="201">
        <f t="shared" si="5"/>
        <v>450</v>
      </c>
      <c r="K53" s="201">
        <f t="shared" si="5"/>
        <v>428.833</v>
      </c>
      <c r="L53" s="201">
        <f t="shared" si="5"/>
        <v>455.13</v>
      </c>
    </row>
    <row r="54" spans="1:12" ht="18" customHeight="1">
      <c r="A54" s="64" t="s">
        <v>221</v>
      </c>
      <c r="B54" s="28" t="s">
        <v>190</v>
      </c>
      <c r="C54" s="23" t="s">
        <v>217</v>
      </c>
      <c r="D54" s="23" t="s">
        <v>218</v>
      </c>
      <c r="E54" s="23" t="s">
        <v>222</v>
      </c>
      <c r="F54" s="80"/>
      <c r="G54" s="202">
        <f>G55</f>
        <v>771.379</v>
      </c>
      <c r="H54" s="202">
        <f t="shared" si="5"/>
        <v>450</v>
      </c>
      <c r="I54" s="202">
        <f t="shared" si="5"/>
        <v>450</v>
      </c>
      <c r="J54" s="202">
        <f t="shared" si="5"/>
        <v>450</v>
      </c>
      <c r="K54" s="202">
        <f t="shared" si="5"/>
        <v>428.833</v>
      </c>
      <c r="L54" s="202">
        <f t="shared" si="5"/>
        <v>455.13</v>
      </c>
    </row>
    <row r="55" spans="1:12" ht="31.5" customHeight="1">
      <c r="A55" s="66" t="s">
        <v>214</v>
      </c>
      <c r="B55" s="28" t="s">
        <v>190</v>
      </c>
      <c r="C55" s="23" t="s">
        <v>217</v>
      </c>
      <c r="D55" s="23" t="s">
        <v>218</v>
      </c>
      <c r="E55" s="23" t="s">
        <v>223</v>
      </c>
      <c r="F55" s="80"/>
      <c r="G55" s="202">
        <f aca="true" t="shared" si="6" ref="G55:L55">G56+G57+G58</f>
        <v>771.379</v>
      </c>
      <c r="H55" s="202">
        <f t="shared" si="6"/>
        <v>450</v>
      </c>
      <c r="I55" s="202">
        <f t="shared" si="6"/>
        <v>450</v>
      </c>
      <c r="J55" s="202">
        <f t="shared" si="6"/>
        <v>450</v>
      </c>
      <c r="K55" s="202">
        <f t="shared" si="6"/>
        <v>428.833</v>
      </c>
      <c r="L55" s="202">
        <f t="shared" si="6"/>
        <v>455.13</v>
      </c>
    </row>
    <row r="56" spans="1:12" ht="51.75">
      <c r="A56" s="64" t="s">
        <v>215</v>
      </c>
      <c r="B56" s="28" t="s">
        <v>190</v>
      </c>
      <c r="C56" s="23" t="s">
        <v>217</v>
      </c>
      <c r="D56" s="23" t="s">
        <v>218</v>
      </c>
      <c r="E56" s="23" t="s">
        <v>223</v>
      </c>
      <c r="F56" s="81" t="s">
        <v>15</v>
      </c>
      <c r="G56" s="202">
        <v>666.379</v>
      </c>
      <c r="H56" s="202">
        <v>0</v>
      </c>
      <c r="I56" s="202">
        <v>0</v>
      </c>
      <c r="J56" s="202">
        <v>0</v>
      </c>
      <c r="K56" s="202">
        <v>405.38</v>
      </c>
      <c r="L56" s="202">
        <v>388.61</v>
      </c>
    </row>
    <row r="57" spans="1:12" ht="26.25">
      <c r="A57" s="64" t="s">
        <v>224</v>
      </c>
      <c r="B57" s="28" t="s">
        <v>190</v>
      </c>
      <c r="C57" s="23" t="s">
        <v>217</v>
      </c>
      <c r="D57" s="23" t="s">
        <v>218</v>
      </c>
      <c r="E57" s="23" t="s">
        <v>223</v>
      </c>
      <c r="F57" s="81" t="s">
        <v>160</v>
      </c>
      <c r="G57" s="202">
        <v>86</v>
      </c>
      <c r="H57" s="202">
        <v>450</v>
      </c>
      <c r="I57" s="202">
        <v>450</v>
      </c>
      <c r="J57" s="202">
        <v>450</v>
      </c>
      <c r="K57" s="202">
        <v>7.3</v>
      </c>
      <c r="L57" s="202">
        <v>50.4</v>
      </c>
    </row>
    <row r="58" spans="1:12" ht="30.75" customHeight="1">
      <c r="A58" s="82" t="s">
        <v>126</v>
      </c>
      <c r="B58" s="28" t="s">
        <v>190</v>
      </c>
      <c r="C58" s="23" t="s">
        <v>217</v>
      </c>
      <c r="D58" s="23" t="s">
        <v>218</v>
      </c>
      <c r="E58" s="23" t="s">
        <v>223</v>
      </c>
      <c r="F58" s="81" t="s">
        <v>127</v>
      </c>
      <c r="G58" s="202">
        <v>19</v>
      </c>
      <c r="H58" s="199"/>
      <c r="I58" s="199"/>
      <c r="J58" s="199"/>
      <c r="K58" s="272">
        <v>16.153</v>
      </c>
      <c r="L58" s="272">
        <v>16.12</v>
      </c>
    </row>
    <row r="59" spans="1:12" ht="26.25">
      <c r="A59" s="83" t="s">
        <v>225</v>
      </c>
      <c r="B59" s="28" t="s">
        <v>190</v>
      </c>
      <c r="C59" s="17" t="s">
        <v>203</v>
      </c>
      <c r="D59" s="17" t="s">
        <v>84</v>
      </c>
      <c r="E59" s="84" t="s">
        <v>228</v>
      </c>
      <c r="F59" s="81"/>
      <c r="G59" s="202">
        <f>G60</f>
        <v>18.96</v>
      </c>
      <c r="H59" s="202">
        <f aca="true" t="shared" si="7" ref="H59:L60">H60</f>
        <v>50</v>
      </c>
      <c r="I59" s="202">
        <f t="shared" si="7"/>
        <v>50</v>
      </c>
      <c r="J59" s="202">
        <f t="shared" si="7"/>
        <v>50</v>
      </c>
      <c r="K59" s="202">
        <f t="shared" si="7"/>
        <v>18.96</v>
      </c>
      <c r="L59" s="202">
        <f t="shared" si="7"/>
        <v>18.96</v>
      </c>
    </row>
    <row r="60" spans="1:12" ht="39">
      <c r="A60" s="66" t="s">
        <v>226</v>
      </c>
      <c r="B60" s="28" t="s">
        <v>190</v>
      </c>
      <c r="C60" s="17" t="s">
        <v>203</v>
      </c>
      <c r="D60" s="17" t="s">
        <v>84</v>
      </c>
      <c r="E60" s="84" t="s">
        <v>229</v>
      </c>
      <c r="F60" s="80"/>
      <c r="G60" s="202">
        <f>G61</f>
        <v>18.96</v>
      </c>
      <c r="H60" s="202">
        <f t="shared" si="7"/>
        <v>50</v>
      </c>
      <c r="I60" s="202">
        <f t="shared" si="7"/>
        <v>50</v>
      </c>
      <c r="J60" s="202">
        <f t="shared" si="7"/>
        <v>50</v>
      </c>
      <c r="K60" s="202">
        <f t="shared" si="7"/>
        <v>18.96</v>
      </c>
      <c r="L60" s="202">
        <f t="shared" si="7"/>
        <v>18.96</v>
      </c>
    </row>
    <row r="61" spans="1:12" ht="51.75" customHeight="1">
      <c r="A61" s="106" t="s">
        <v>318</v>
      </c>
      <c r="B61" s="28" t="s">
        <v>190</v>
      </c>
      <c r="C61" s="17" t="s">
        <v>203</v>
      </c>
      <c r="D61" s="17" t="s">
        <v>84</v>
      </c>
      <c r="E61" s="84" t="s">
        <v>230</v>
      </c>
      <c r="F61" s="80"/>
      <c r="G61" s="202">
        <f aca="true" t="shared" si="8" ref="G61:L61">G62+G63</f>
        <v>18.96</v>
      </c>
      <c r="H61" s="202">
        <f t="shared" si="8"/>
        <v>50</v>
      </c>
      <c r="I61" s="202">
        <f t="shared" si="8"/>
        <v>50</v>
      </c>
      <c r="J61" s="202">
        <f t="shared" si="8"/>
        <v>50</v>
      </c>
      <c r="K61" s="202">
        <f t="shared" si="8"/>
        <v>18.96</v>
      </c>
      <c r="L61" s="202">
        <f t="shared" si="8"/>
        <v>18.96</v>
      </c>
    </row>
    <row r="62" spans="1:12" ht="51.75" customHeight="1">
      <c r="A62" s="64" t="s">
        <v>215</v>
      </c>
      <c r="B62" s="28" t="s">
        <v>190</v>
      </c>
      <c r="C62" s="17" t="s">
        <v>203</v>
      </c>
      <c r="D62" s="17" t="s">
        <v>84</v>
      </c>
      <c r="E62" s="84" t="s">
        <v>230</v>
      </c>
      <c r="F62" s="81" t="s">
        <v>15</v>
      </c>
      <c r="G62" s="202">
        <v>13.96</v>
      </c>
      <c r="H62" s="202">
        <v>50</v>
      </c>
      <c r="I62" s="202">
        <v>50</v>
      </c>
      <c r="J62" s="202">
        <v>50</v>
      </c>
      <c r="K62" s="202">
        <v>13.96</v>
      </c>
      <c r="L62" s="202">
        <v>13.96</v>
      </c>
    </row>
    <row r="63" spans="1:13" ht="26.25">
      <c r="A63" s="64" t="s">
        <v>224</v>
      </c>
      <c r="B63" s="28" t="s">
        <v>190</v>
      </c>
      <c r="C63" s="17" t="s">
        <v>203</v>
      </c>
      <c r="D63" s="17" t="s">
        <v>84</v>
      </c>
      <c r="E63" s="84" t="s">
        <v>230</v>
      </c>
      <c r="F63" s="81" t="s">
        <v>160</v>
      </c>
      <c r="G63" s="202">
        <v>5</v>
      </c>
      <c r="H63" s="202">
        <f>SUM(H64:H65)</f>
        <v>0</v>
      </c>
      <c r="I63" s="202">
        <f>SUM(I64:I65)</f>
        <v>0</v>
      </c>
      <c r="J63" s="202">
        <f>SUM(J64:J65)</f>
        <v>0</v>
      </c>
      <c r="K63" s="202">
        <v>5</v>
      </c>
      <c r="L63" s="271">
        <v>5</v>
      </c>
      <c r="M63" s="115"/>
    </row>
    <row r="64" spans="1:12" ht="15.75">
      <c r="A64" s="85" t="s">
        <v>134</v>
      </c>
      <c r="B64" s="28" t="s">
        <v>190</v>
      </c>
      <c r="C64" s="15" t="s">
        <v>203</v>
      </c>
      <c r="D64" s="15" t="s">
        <v>70</v>
      </c>
      <c r="E64" s="15"/>
      <c r="F64" s="15"/>
      <c r="G64" s="200">
        <f>G65</f>
        <v>63</v>
      </c>
      <c r="H64" s="200">
        <f aca="true" t="shared" si="9" ref="H64:L66">H65</f>
        <v>0</v>
      </c>
      <c r="I64" s="200">
        <f t="shared" si="9"/>
        <v>0</v>
      </c>
      <c r="J64" s="200">
        <f t="shared" si="9"/>
        <v>0</v>
      </c>
      <c r="K64" s="200">
        <f t="shared" si="9"/>
        <v>40</v>
      </c>
      <c r="L64" s="200">
        <f t="shared" si="9"/>
        <v>40</v>
      </c>
    </row>
    <row r="65" spans="1:12" ht="26.25" customHeight="1">
      <c r="A65" s="89" t="s">
        <v>319</v>
      </c>
      <c r="B65" s="28" t="s">
        <v>190</v>
      </c>
      <c r="C65" s="17" t="s">
        <v>203</v>
      </c>
      <c r="D65" s="17" t="s">
        <v>70</v>
      </c>
      <c r="E65" s="274" t="s">
        <v>320</v>
      </c>
      <c r="F65" s="17"/>
      <c r="G65" s="202">
        <f>G66</f>
        <v>63</v>
      </c>
      <c r="H65" s="202">
        <f t="shared" si="9"/>
        <v>0</v>
      </c>
      <c r="I65" s="202">
        <f t="shared" si="9"/>
        <v>0</v>
      </c>
      <c r="J65" s="202">
        <f t="shared" si="9"/>
        <v>0</v>
      </c>
      <c r="K65" s="202">
        <f t="shared" si="9"/>
        <v>40</v>
      </c>
      <c r="L65" s="202">
        <f t="shared" si="9"/>
        <v>40</v>
      </c>
    </row>
    <row r="66" spans="1:12" ht="20.25" customHeight="1">
      <c r="A66" s="89" t="s">
        <v>323</v>
      </c>
      <c r="B66" s="28" t="s">
        <v>190</v>
      </c>
      <c r="C66" s="17" t="s">
        <v>203</v>
      </c>
      <c r="D66" s="17" t="s">
        <v>70</v>
      </c>
      <c r="E66" s="23" t="s">
        <v>321</v>
      </c>
      <c r="F66" s="17"/>
      <c r="G66" s="202">
        <f>G67</f>
        <v>63</v>
      </c>
      <c r="H66" s="202">
        <f t="shared" si="9"/>
        <v>0</v>
      </c>
      <c r="I66" s="202">
        <f t="shared" si="9"/>
        <v>0</v>
      </c>
      <c r="J66" s="202">
        <f t="shared" si="9"/>
        <v>0</v>
      </c>
      <c r="K66" s="202">
        <f t="shared" si="9"/>
        <v>40</v>
      </c>
      <c r="L66" s="202">
        <f t="shared" si="9"/>
        <v>40</v>
      </c>
    </row>
    <row r="67" spans="1:12" ht="15.75">
      <c r="A67" s="88" t="s">
        <v>233</v>
      </c>
      <c r="B67" s="28" t="s">
        <v>190</v>
      </c>
      <c r="C67" s="17" t="s">
        <v>203</v>
      </c>
      <c r="D67" s="17" t="s">
        <v>70</v>
      </c>
      <c r="E67" s="17" t="s">
        <v>322</v>
      </c>
      <c r="F67" s="17"/>
      <c r="G67" s="202">
        <f>G68</f>
        <v>63</v>
      </c>
      <c r="H67" s="202">
        <f>H68</f>
        <v>0</v>
      </c>
      <c r="I67" s="202">
        <f>I68</f>
        <v>0</v>
      </c>
      <c r="J67" s="202">
        <f>J68</f>
        <v>0</v>
      </c>
      <c r="K67" s="202">
        <f>K68</f>
        <v>40</v>
      </c>
      <c r="L67" s="202">
        <f>L68</f>
        <v>40</v>
      </c>
    </row>
    <row r="68" spans="1:12" ht="26.25">
      <c r="A68" s="64" t="s">
        <v>224</v>
      </c>
      <c r="B68" s="28" t="s">
        <v>190</v>
      </c>
      <c r="C68" s="17" t="s">
        <v>203</v>
      </c>
      <c r="D68" s="17" t="s">
        <v>70</v>
      </c>
      <c r="E68" s="17" t="s">
        <v>322</v>
      </c>
      <c r="F68" s="17" t="s">
        <v>160</v>
      </c>
      <c r="G68" s="202">
        <v>63</v>
      </c>
      <c r="H68" s="199"/>
      <c r="I68" s="199"/>
      <c r="J68" s="199"/>
      <c r="K68" s="203">
        <v>40</v>
      </c>
      <c r="L68" s="203">
        <v>40</v>
      </c>
    </row>
    <row r="69" spans="1:12" ht="27" customHeight="1">
      <c r="A69" s="57" t="s">
        <v>204</v>
      </c>
      <c r="B69" s="54" t="s">
        <v>190</v>
      </c>
      <c r="C69" s="16" t="s">
        <v>72</v>
      </c>
      <c r="D69" s="16"/>
      <c r="E69" s="16"/>
      <c r="F69" s="16"/>
      <c r="G69" s="200">
        <f>G70</f>
        <v>68.45</v>
      </c>
      <c r="H69" s="200">
        <f>H70</f>
        <v>0</v>
      </c>
      <c r="I69" s="200">
        <f>I70</f>
        <v>0</v>
      </c>
      <c r="J69" s="200">
        <f>J70</f>
        <v>0</v>
      </c>
      <c r="K69" s="200">
        <f>K70</f>
        <v>68.65</v>
      </c>
      <c r="L69" s="200">
        <f>L70</f>
        <v>68.65</v>
      </c>
    </row>
    <row r="70" spans="1:12" ht="17.25" customHeight="1">
      <c r="A70" s="59" t="s">
        <v>132</v>
      </c>
      <c r="B70" s="54" t="s">
        <v>190</v>
      </c>
      <c r="C70" s="60" t="s">
        <v>72</v>
      </c>
      <c r="D70" s="60" t="s">
        <v>91</v>
      </c>
      <c r="E70" s="16"/>
      <c r="F70" s="16"/>
      <c r="G70" s="202">
        <f aca="true" t="shared" si="10" ref="G70:L70">G71</f>
        <v>68.45</v>
      </c>
      <c r="H70" s="202">
        <f t="shared" si="10"/>
        <v>0</v>
      </c>
      <c r="I70" s="202">
        <f t="shared" si="10"/>
        <v>0</v>
      </c>
      <c r="J70" s="202">
        <f t="shared" si="10"/>
        <v>0</v>
      </c>
      <c r="K70" s="202">
        <f t="shared" si="10"/>
        <v>68.65</v>
      </c>
      <c r="L70" s="202">
        <f t="shared" si="10"/>
        <v>68.65</v>
      </c>
    </row>
    <row r="71" spans="1:12" ht="18" customHeight="1">
      <c r="A71" s="86" t="s">
        <v>231</v>
      </c>
      <c r="B71" s="28" t="s">
        <v>190</v>
      </c>
      <c r="C71" s="17" t="s">
        <v>72</v>
      </c>
      <c r="D71" s="17" t="s">
        <v>91</v>
      </c>
      <c r="E71" s="17" t="s">
        <v>234</v>
      </c>
      <c r="F71" s="17"/>
      <c r="G71" s="202">
        <f aca="true" t="shared" si="11" ref="G71:L71">G150</f>
        <v>68.45</v>
      </c>
      <c r="H71" s="202">
        <f t="shared" si="11"/>
        <v>0</v>
      </c>
      <c r="I71" s="202">
        <f t="shared" si="11"/>
        <v>0</v>
      </c>
      <c r="J71" s="202">
        <f t="shared" si="11"/>
        <v>0</v>
      </c>
      <c r="K71" s="202">
        <f t="shared" si="11"/>
        <v>68.65</v>
      </c>
      <c r="L71" s="202">
        <f t="shared" si="11"/>
        <v>68.65</v>
      </c>
    </row>
    <row r="72" spans="1:12" ht="0.75" customHeight="1" hidden="1">
      <c r="A72" s="86" t="s">
        <v>232</v>
      </c>
      <c r="B72" s="28"/>
      <c r="C72" s="15"/>
      <c r="D72" s="15"/>
      <c r="E72" s="18"/>
      <c r="F72" s="15"/>
      <c r="G72" s="200" t="e">
        <f>SUM(G73)</f>
        <v>#REF!</v>
      </c>
      <c r="H72" s="199"/>
      <c r="I72" s="199"/>
      <c r="J72" s="199"/>
      <c r="K72" s="203"/>
      <c r="L72" s="203"/>
    </row>
    <row r="73" spans="1:12" ht="15.75" hidden="1">
      <c r="A73" s="86" t="s">
        <v>231</v>
      </c>
      <c r="B73" s="28"/>
      <c r="C73" s="17"/>
      <c r="D73" s="17"/>
      <c r="E73" s="19"/>
      <c r="F73" s="17"/>
      <c r="G73" s="202" t="e">
        <f>SUM(G74:G75)</f>
        <v>#REF!</v>
      </c>
      <c r="H73" s="199"/>
      <c r="I73" s="199"/>
      <c r="J73" s="199"/>
      <c r="K73" s="203"/>
      <c r="L73" s="203"/>
    </row>
    <row r="74" spans="1:12" ht="15.75" hidden="1">
      <c r="A74" s="86" t="s">
        <v>232</v>
      </c>
      <c r="B74" s="28"/>
      <c r="C74" s="17"/>
      <c r="D74" s="17"/>
      <c r="E74" s="19"/>
      <c r="F74" s="17"/>
      <c r="G74" s="202">
        <v>0</v>
      </c>
      <c r="H74" s="199"/>
      <c r="I74" s="199"/>
      <c r="J74" s="199"/>
      <c r="K74" s="203"/>
      <c r="L74" s="203"/>
    </row>
    <row r="75" spans="1:12" ht="0.75" customHeight="1" hidden="1">
      <c r="A75" s="86" t="s">
        <v>231</v>
      </c>
      <c r="B75" s="28"/>
      <c r="C75" s="17"/>
      <c r="D75" s="17"/>
      <c r="E75" s="19"/>
      <c r="F75" s="17"/>
      <c r="G75" s="202" t="e">
        <f>SUM(#REF!)</f>
        <v>#REF!</v>
      </c>
      <c r="H75" s="199"/>
      <c r="I75" s="199"/>
      <c r="J75" s="199"/>
      <c r="K75" s="203"/>
      <c r="L75" s="203"/>
    </row>
    <row r="76" spans="1:12" ht="15.75" hidden="1">
      <c r="A76" s="86" t="s">
        <v>232</v>
      </c>
      <c r="B76" s="28"/>
      <c r="C76" s="15"/>
      <c r="D76" s="15"/>
      <c r="E76" s="15"/>
      <c r="F76" s="15"/>
      <c r="G76" s="202" t="e">
        <f>SUM(G77)</f>
        <v>#REF!</v>
      </c>
      <c r="H76" s="199"/>
      <c r="I76" s="199"/>
      <c r="J76" s="199"/>
      <c r="K76" s="203"/>
      <c r="L76" s="203"/>
    </row>
    <row r="77" spans="1:12" ht="15.75" hidden="1">
      <c r="A77" s="86" t="s">
        <v>231</v>
      </c>
      <c r="B77" s="28"/>
      <c r="C77" s="17"/>
      <c r="D77" s="17"/>
      <c r="E77" s="17"/>
      <c r="F77" s="17"/>
      <c r="G77" s="202" t="e">
        <f>SUM(G78)</f>
        <v>#REF!</v>
      </c>
      <c r="H77" s="199"/>
      <c r="I77" s="199"/>
      <c r="J77" s="199"/>
      <c r="K77" s="203"/>
      <c r="L77" s="203"/>
    </row>
    <row r="78" spans="1:12" ht="15.75" hidden="1">
      <c r="A78" s="86" t="s">
        <v>232</v>
      </c>
      <c r="B78" s="28"/>
      <c r="C78" s="17"/>
      <c r="D78" s="17"/>
      <c r="E78" s="17"/>
      <c r="F78" s="17"/>
      <c r="G78" s="202" t="e">
        <f>SUM(#REF!)</f>
        <v>#REF!</v>
      </c>
      <c r="H78" s="199"/>
      <c r="I78" s="199"/>
      <c r="J78" s="199"/>
      <c r="K78" s="203"/>
      <c r="L78" s="203"/>
    </row>
    <row r="79" spans="1:12" ht="22.5" customHeight="1" hidden="1">
      <c r="A79" s="86" t="s">
        <v>231</v>
      </c>
      <c r="B79" s="28"/>
      <c r="C79" s="15"/>
      <c r="D79" s="15"/>
      <c r="E79" s="15"/>
      <c r="F79" s="15"/>
      <c r="G79" s="200">
        <f>SUM(G80)</f>
        <v>68.45</v>
      </c>
      <c r="H79" s="199"/>
      <c r="I79" s="199"/>
      <c r="J79" s="199"/>
      <c r="K79" s="203"/>
      <c r="L79" s="203"/>
    </row>
    <row r="80" spans="1:12" ht="118.5" customHeight="1" hidden="1">
      <c r="A80" s="86" t="s">
        <v>232</v>
      </c>
      <c r="B80" s="28"/>
      <c r="C80" s="15"/>
      <c r="D80" s="15"/>
      <c r="E80" s="15"/>
      <c r="F80" s="15"/>
      <c r="G80" s="200">
        <f>SUM(G81+G98+G115+G132+G152)</f>
        <v>68.45</v>
      </c>
      <c r="H80" s="199"/>
      <c r="I80" s="199"/>
      <c r="J80" s="199"/>
      <c r="K80" s="203"/>
      <c r="L80" s="203"/>
    </row>
    <row r="81" spans="1:12" ht="53.25" customHeight="1" hidden="1">
      <c r="A81" s="86" t="s">
        <v>231</v>
      </c>
      <c r="B81" s="28"/>
      <c r="C81" s="15"/>
      <c r="D81" s="15"/>
      <c r="E81" s="15"/>
      <c r="F81" s="15"/>
      <c r="G81" s="200">
        <f>SUM(G82+G86+G91+G94)</f>
        <v>0</v>
      </c>
      <c r="H81" s="199"/>
      <c r="I81" s="199"/>
      <c r="J81" s="199"/>
      <c r="K81" s="203"/>
      <c r="L81" s="203"/>
    </row>
    <row r="82" spans="1:12" ht="48.75" customHeight="1" hidden="1">
      <c r="A82" s="86" t="s">
        <v>232</v>
      </c>
      <c r="B82" s="28"/>
      <c r="C82" s="15"/>
      <c r="D82" s="15"/>
      <c r="E82" s="15"/>
      <c r="F82" s="15"/>
      <c r="G82" s="202">
        <f>SUM(G83)</f>
        <v>0</v>
      </c>
      <c r="H82" s="199"/>
      <c r="I82" s="199"/>
      <c r="J82" s="199"/>
      <c r="K82" s="203"/>
      <c r="L82" s="203"/>
    </row>
    <row r="83" spans="1:12" ht="36.75" customHeight="1" hidden="1">
      <c r="A83" s="86" t="s">
        <v>231</v>
      </c>
      <c r="B83" s="28"/>
      <c r="C83" s="15"/>
      <c r="D83" s="15"/>
      <c r="E83" s="15"/>
      <c r="F83" s="15"/>
      <c r="G83" s="200">
        <f>SUM(G84:G85)</f>
        <v>0</v>
      </c>
      <c r="H83" s="199"/>
      <c r="I83" s="199"/>
      <c r="J83" s="199"/>
      <c r="K83" s="203"/>
      <c r="L83" s="203"/>
    </row>
    <row r="84" spans="1:12" ht="25.5" customHeight="1" hidden="1">
      <c r="A84" s="86" t="s">
        <v>232</v>
      </c>
      <c r="B84" s="28"/>
      <c r="C84" s="17"/>
      <c r="D84" s="17"/>
      <c r="E84" s="17"/>
      <c r="F84" s="17"/>
      <c r="G84" s="202"/>
      <c r="H84" s="199"/>
      <c r="I84" s="199"/>
      <c r="J84" s="199"/>
      <c r="K84" s="203"/>
      <c r="L84" s="203"/>
    </row>
    <row r="85" spans="1:12" ht="21.75" customHeight="1" hidden="1">
      <c r="A85" s="86" t="s">
        <v>231</v>
      </c>
      <c r="B85" s="28"/>
      <c r="C85" s="17"/>
      <c r="D85" s="17"/>
      <c r="E85" s="17"/>
      <c r="F85" s="17"/>
      <c r="G85" s="202"/>
      <c r="H85" s="199"/>
      <c r="I85" s="199"/>
      <c r="J85" s="199"/>
      <c r="K85" s="203"/>
      <c r="L85" s="203"/>
    </row>
    <row r="86" spans="1:12" ht="26.25" customHeight="1" hidden="1">
      <c r="A86" s="86" t="s">
        <v>232</v>
      </c>
      <c r="B86" s="28"/>
      <c r="C86" s="15"/>
      <c r="D86" s="15"/>
      <c r="E86" s="15"/>
      <c r="F86" s="15"/>
      <c r="G86" s="200">
        <f>SUM(G87:G90)</f>
        <v>0</v>
      </c>
      <c r="H86" s="199"/>
      <c r="I86" s="199"/>
      <c r="J86" s="199"/>
      <c r="K86" s="203"/>
      <c r="L86" s="203"/>
    </row>
    <row r="87" spans="1:12" ht="25.5" customHeight="1" hidden="1">
      <c r="A87" s="86" t="s">
        <v>231</v>
      </c>
      <c r="B87" s="28"/>
      <c r="C87" s="17"/>
      <c r="D87" s="17"/>
      <c r="E87" s="17"/>
      <c r="F87" s="17"/>
      <c r="G87" s="202"/>
      <c r="H87" s="199"/>
      <c r="I87" s="199"/>
      <c r="J87" s="199"/>
      <c r="K87" s="203"/>
      <c r="L87" s="203"/>
    </row>
    <row r="88" spans="1:12" ht="30.75" customHeight="1" hidden="1">
      <c r="A88" s="86" t="s">
        <v>232</v>
      </c>
      <c r="B88" s="28"/>
      <c r="C88" s="17"/>
      <c r="D88" s="17"/>
      <c r="E88" s="17"/>
      <c r="F88" s="17"/>
      <c r="G88" s="202"/>
      <c r="H88" s="199"/>
      <c r="I88" s="199"/>
      <c r="J88" s="199"/>
      <c r="K88" s="203"/>
      <c r="L88" s="203"/>
    </row>
    <row r="89" spans="1:12" ht="30.75" customHeight="1" hidden="1">
      <c r="A89" s="86" t="s">
        <v>231</v>
      </c>
      <c r="B89" s="28"/>
      <c r="C89" s="17"/>
      <c r="D89" s="17"/>
      <c r="E89" s="17"/>
      <c r="F89" s="17"/>
      <c r="G89" s="202"/>
      <c r="H89" s="199"/>
      <c r="I89" s="199"/>
      <c r="J89" s="199"/>
      <c r="K89" s="203"/>
      <c r="L89" s="203"/>
    </row>
    <row r="90" spans="1:12" ht="28.5" customHeight="1" hidden="1">
      <c r="A90" s="86" t="s">
        <v>232</v>
      </c>
      <c r="B90" s="28"/>
      <c r="C90" s="17"/>
      <c r="D90" s="17"/>
      <c r="E90" s="17"/>
      <c r="F90" s="17"/>
      <c r="G90" s="202"/>
      <c r="H90" s="199"/>
      <c r="I90" s="199"/>
      <c r="J90" s="199"/>
      <c r="K90" s="203"/>
      <c r="L90" s="203"/>
    </row>
    <row r="91" spans="1:12" ht="25.5" customHeight="1" hidden="1">
      <c r="A91" s="86" t="s">
        <v>231</v>
      </c>
      <c r="B91" s="28"/>
      <c r="C91" s="15"/>
      <c r="D91" s="15"/>
      <c r="E91" s="15"/>
      <c r="F91" s="15"/>
      <c r="G91" s="200">
        <f>SUM(G92:G93)</f>
        <v>0</v>
      </c>
      <c r="H91" s="199"/>
      <c r="I91" s="199"/>
      <c r="J91" s="199"/>
      <c r="K91" s="203"/>
      <c r="L91" s="203"/>
    </row>
    <row r="92" spans="1:12" ht="28.5" customHeight="1" hidden="1">
      <c r="A92" s="86" t="s">
        <v>232</v>
      </c>
      <c r="B92" s="28"/>
      <c r="C92" s="17"/>
      <c r="D92" s="17"/>
      <c r="E92" s="17"/>
      <c r="F92" s="17"/>
      <c r="G92" s="202"/>
      <c r="H92" s="199"/>
      <c r="I92" s="199"/>
      <c r="J92" s="199"/>
      <c r="K92" s="203"/>
      <c r="L92" s="203"/>
    </row>
    <row r="93" spans="1:12" ht="39" customHeight="1" hidden="1">
      <c r="A93" s="86" t="s">
        <v>231</v>
      </c>
      <c r="B93" s="28"/>
      <c r="C93" s="17"/>
      <c r="D93" s="17"/>
      <c r="E93" s="17"/>
      <c r="F93" s="17"/>
      <c r="G93" s="202"/>
      <c r="H93" s="199"/>
      <c r="I93" s="199"/>
      <c r="J93" s="199"/>
      <c r="K93" s="203"/>
      <c r="L93" s="203"/>
    </row>
    <row r="94" spans="1:12" ht="23.25" customHeight="1" hidden="1">
      <c r="A94" s="86" t="s">
        <v>232</v>
      </c>
      <c r="B94" s="28"/>
      <c r="C94" s="15"/>
      <c r="D94" s="15"/>
      <c r="E94" s="15"/>
      <c r="F94" s="15"/>
      <c r="G94" s="200">
        <f>SUM(G95:G97)</f>
        <v>0</v>
      </c>
      <c r="H94" s="199"/>
      <c r="I94" s="199"/>
      <c r="J94" s="199"/>
      <c r="K94" s="203"/>
      <c r="L94" s="203"/>
    </row>
    <row r="95" spans="1:12" ht="37.5" customHeight="1" hidden="1">
      <c r="A95" s="86" t="s">
        <v>231</v>
      </c>
      <c r="B95" s="28"/>
      <c r="C95" s="6"/>
      <c r="D95" s="17"/>
      <c r="E95" s="17"/>
      <c r="F95" s="17"/>
      <c r="G95" s="202"/>
      <c r="H95" s="199"/>
      <c r="I95" s="199"/>
      <c r="J95" s="199"/>
      <c r="K95" s="203"/>
      <c r="L95" s="203"/>
    </row>
    <row r="96" spans="1:12" ht="31.5" customHeight="1" hidden="1">
      <c r="A96" s="86" t="s">
        <v>232</v>
      </c>
      <c r="B96" s="28"/>
      <c r="C96" s="17"/>
      <c r="D96" s="17"/>
      <c r="E96" s="17"/>
      <c r="F96" s="17"/>
      <c r="G96" s="202"/>
      <c r="H96" s="199"/>
      <c r="I96" s="199"/>
      <c r="J96" s="199"/>
      <c r="K96" s="203"/>
      <c r="L96" s="203"/>
    </row>
    <row r="97" spans="1:12" ht="24.75" customHeight="1" hidden="1">
      <c r="A97" s="86" t="s">
        <v>231</v>
      </c>
      <c r="B97" s="28"/>
      <c r="C97" s="17"/>
      <c r="D97" s="17"/>
      <c r="E97" s="17"/>
      <c r="F97" s="17"/>
      <c r="G97" s="202"/>
      <c r="H97" s="199"/>
      <c r="I97" s="199"/>
      <c r="J97" s="199"/>
      <c r="K97" s="203"/>
      <c r="L97" s="203"/>
    </row>
    <row r="98" spans="1:12" ht="50.25" customHeight="1" hidden="1">
      <c r="A98" s="86" t="s">
        <v>232</v>
      </c>
      <c r="B98" s="28"/>
      <c r="C98" s="15"/>
      <c r="D98" s="15"/>
      <c r="E98" s="15"/>
      <c r="F98" s="15"/>
      <c r="G98" s="200">
        <f>SUM(G99+G103+G108+G111)</f>
        <v>0</v>
      </c>
      <c r="H98" s="199"/>
      <c r="I98" s="199"/>
      <c r="J98" s="199"/>
      <c r="K98" s="203"/>
      <c r="L98" s="203"/>
    </row>
    <row r="99" spans="1:12" ht="45.75" customHeight="1" hidden="1">
      <c r="A99" s="86" t="s">
        <v>231</v>
      </c>
      <c r="B99" s="28"/>
      <c r="C99" s="15"/>
      <c r="D99" s="15"/>
      <c r="E99" s="15"/>
      <c r="F99" s="15"/>
      <c r="G99" s="202">
        <f>SUM(G100)</f>
        <v>0</v>
      </c>
      <c r="H99" s="199"/>
      <c r="I99" s="199"/>
      <c r="J99" s="199"/>
      <c r="K99" s="203"/>
      <c r="L99" s="203"/>
    </row>
    <row r="100" spans="1:12" ht="44.25" customHeight="1" hidden="1">
      <c r="A100" s="86" t="s">
        <v>232</v>
      </c>
      <c r="B100" s="28"/>
      <c r="C100" s="15"/>
      <c r="D100" s="15"/>
      <c r="E100" s="15"/>
      <c r="F100" s="15"/>
      <c r="G100" s="200">
        <f>SUM(G101:G102)</f>
        <v>0</v>
      </c>
      <c r="H100" s="199"/>
      <c r="I100" s="199"/>
      <c r="J100" s="199"/>
      <c r="K100" s="203"/>
      <c r="L100" s="203"/>
    </row>
    <row r="101" spans="1:12" ht="24" customHeight="1" hidden="1">
      <c r="A101" s="86" t="s">
        <v>231</v>
      </c>
      <c r="B101" s="28"/>
      <c r="C101" s="17"/>
      <c r="D101" s="17"/>
      <c r="E101" s="17"/>
      <c r="F101" s="17"/>
      <c r="G101" s="202"/>
      <c r="H101" s="199"/>
      <c r="I101" s="199"/>
      <c r="J101" s="199"/>
      <c r="K101" s="203"/>
      <c r="L101" s="203"/>
    </row>
    <row r="102" spans="1:12" ht="33" customHeight="1" hidden="1">
      <c r="A102" s="86" t="s">
        <v>232</v>
      </c>
      <c r="B102" s="28"/>
      <c r="C102" s="17"/>
      <c r="D102" s="17"/>
      <c r="E102" s="17"/>
      <c r="F102" s="17"/>
      <c r="G102" s="202"/>
      <c r="H102" s="199"/>
      <c r="I102" s="199"/>
      <c r="J102" s="199"/>
      <c r="K102" s="203"/>
      <c r="L102" s="203"/>
    </row>
    <row r="103" spans="1:12" ht="24.75" customHeight="1" hidden="1">
      <c r="A103" s="86" t="s">
        <v>231</v>
      </c>
      <c r="B103" s="28"/>
      <c r="C103" s="15"/>
      <c r="D103" s="15"/>
      <c r="E103" s="15"/>
      <c r="F103" s="15"/>
      <c r="G103" s="200">
        <f>SUM(G104:G107)</f>
        <v>0</v>
      </c>
      <c r="H103" s="199"/>
      <c r="I103" s="199"/>
      <c r="J103" s="199"/>
      <c r="K103" s="203"/>
      <c r="L103" s="203"/>
    </row>
    <row r="104" spans="1:12" ht="24.75" customHeight="1" hidden="1">
      <c r="A104" s="86" t="s">
        <v>232</v>
      </c>
      <c r="B104" s="28"/>
      <c r="C104" s="17"/>
      <c r="D104" s="17"/>
      <c r="E104" s="17"/>
      <c r="F104" s="17"/>
      <c r="G104" s="202"/>
      <c r="H104" s="199"/>
      <c r="I104" s="199"/>
      <c r="J104" s="199"/>
      <c r="K104" s="203"/>
      <c r="L104" s="203"/>
    </row>
    <row r="105" spans="1:12" ht="41.25" customHeight="1" hidden="1">
      <c r="A105" s="86" t="s">
        <v>231</v>
      </c>
      <c r="B105" s="28"/>
      <c r="C105" s="17"/>
      <c r="D105" s="17"/>
      <c r="E105" s="17"/>
      <c r="F105" s="17"/>
      <c r="G105" s="202"/>
      <c r="H105" s="199"/>
      <c r="I105" s="199"/>
      <c r="J105" s="199"/>
      <c r="K105" s="203"/>
      <c r="L105" s="203"/>
    </row>
    <row r="106" spans="1:12" ht="30" customHeight="1" hidden="1">
      <c r="A106" s="86" t="s">
        <v>232</v>
      </c>
      <c r="B106" s="28"/>
      <c r="C106" s="17"/>
      <c r="D106" s="17"/>
      <c r="E106" s="17"/>
      <c r="F106" s="17"/>
      <c r="G106" s="202"/>
      <c r="H106" s="199"/>
      <c r="I106" s="199"/>
      <c r="J106" s="199"/>
      <c r="K106" s="203"/>
      <c r="L106" s="203"/>
    </row>
    <row r="107" spans="1:12" ht="39" customHeight="1" hidden="1">
      <c r="A107" s="86" t="s">
        <v>231</v>
      </c>
      <c r="B107" s="28"/>
      <c r="C107" s="17"/>
      <c r="D107" s="17"/>
      <c r="E107" s="17"/>
      <c r="F107" s="17"/>
      <c r="G107" s="202"/>
      <c r="H107" s="199"/>
      <c r="I107" s="199"/>
      <c r="J107" s="199"/>
      <c r="K107" s="203"/>
      <c r="L107" s="203"/>
    </row>
    <row r="108" spans="1:12" ht="18.75" customHeight="1" hidden="1">
      <c r="A108" s="86" t="s">
        <v>232</v>
      </c>
      <c r="B108" s="28"/>
      <c r="C108" s="15"/>
      <c r="D108" s="15"/>
      <c r="E108" s="15"/>
      <c r="F108" s="15"/>
      <c r="G108" s="200">
        <f>SUM(G109:G110)</f>
        <v>0</v>
      </c>
      <c r="H108" s="199"/>
      <c r="I108" s="199"/>
      <c r="J108" s="199"/>
      <c r="K108" s="203"/>
      <c r="L108" s="203"/>
    </row>
    <row r="109" spans="1:12" ht="30.75" customHeight="1" hidden="1">
      <c r="A109" s="86" t="s">
        <v>231</v>
      </c>
      <c r="B109" s="28"/>
      <c r="C109" s="17"/>
      <c r="D109" s="17"/>
      <c r="E109" s="17"/>
      <c r="F109" s="17"/>
      <c r="G109" s="202"/>
      <c r="H109" s="199"/>
      <c r="I109" s="199"/>
      <c r="J109" s="199"/>
      <c r="K109" s="203"/>
      <c r="L109" s="203"/>
    </row>
    <row r="110" spans="1:12" ht="30.75" customHeight="1" hidden="1">
      <c r="A110" s="86" t="s">
        <v>232</v>
      </c>
      <c r="B110" s="28"/>
      <c r="C110" s="17"/>
      <c r="D110" s="17"/>
      <c r="E110" s="17"/>
      <c r="F110" s="17"/>
      <c r="G110" s="202"/>
      <c r="H110" s="199"/>
      <c r="I110" s="199"/>
      <c r="J110" s="199"/>
      <c r="K110" s="203"/>
      <c r="L110" s="203"/>
    </row>
    <row r="111" spans="1:12" ht="20.25" customHeight="1" hidden="1">
      <c r="A111" s="86" t="s">
        <v>231</v>
      </c>
      <c r="B111" s="28"/>
      <c r="C111" s="15"/>
      <c r="D111" s="15"/>
      <c r="E111" s="15"/>
      <c r="F111" s="15"/>
      <c r="G111" s="200">
        <f>SUM(G112:G114)</f>
        <v>0</v>
      </c>
      <c r="H111" s="199"/>
      <c r="I111" s="199"/>
      <c r="J111" s="199"/>
      <c r="K111" s="203"/>
      <c r="L111" s="203"/>
    </row>
    <row r="112" spans="1:12" ht="34.5" customHeight="1" hidden="1">
      <c r="A112" s="86" t="s">
        <v>232</v>
      </c>
      <c r="B112" s="28"/>
      <c r="C112" s="6"/>
      <c r="D112" s="17"/>
      <c r="E112" s="17"/>
      <c r="F112" s="17"/>
      <c r="G112" s="202"/>
      <c r="H112" s="199"/>
      <c r="I112" s="199"/>
      <c r="J112" s="199"/>
      <c r="K112" s="203"/>
      <c r="L112" s="203"/>
    </row>
    <row r="113" spans="1:12" ht="27" customHeight="1" hidden="1">
      <c r="A113" s="86" t="s">
        <v>231</v>
      </c>
      <c r="B113" s="28"/>
      <c r="C113" s="17"/>
      <c r="D113" s="17"/>
      <c r="E113" s="17"/>
      <c r="F113" s="17"/>
      <c r="G113" s="202"/>
      <c r="H113" s="199"/>
      <c r="I113" s="199"/>
      <c r="J113" s="199"/>
      <c r="K113" s="203"/>
      <c r="L113" s="203"/>
    </row>
    <row r="114" spans="1:12" ht="24" customHeight="1" hidden="1">
      <c r="A114" s="86" t="s">
        <v>232</v>
      </c>
      <c r="B114" s="28"/>
      <c r="C114" s="17"/>
      <c r="D114" s="17"/>
      <c r="E114" s="17"/>
      <c r="F114" s="17"/>
      <c r="G114" s="202"/>
      <c r="H114" s="199"/>
      <c r="I114" s="199"/>
      <c r="J114" s="199"/>
      <c r="K114" s="203"/>
      <c r="L114" s="203"/>
    </row>
    <row r="115" spans="1:12" ht="63" customHeight="1" hidden="1">
      <c r="A115" s="86" t="s">
        <v>231</v>
      </c>
      <c r="B115" s="28"/>
      <c r="C115" s="15"/>
      <c r="D115" s="15"/>
      <c r="E115" s="15"/>
      <c r="F115" s="15"/>
      <c r="G115" s="200">
        <f>SUM(G116+G120+G125+G128)</f>
        <v>0</v>
      </c>
      <c r="H115" s="199"/>
      <c r="I115" s="199"/>
      <c r="J115" s="199"/>
      <c r="K115" s="203"/>
      <c r="L115" s="203"/>
    </row>
    <row r="116" spans="1:12" ht="56.25" customHeight="1" hidden="1">
      <c r="A116" s="86" t="s">
        <v>232</v>
      </c>
      <c r="B116" s="28"/>
      <c r="C116" s="15"/>
      <c r="D116" s="15"/>
      <c r="E116" s="15"/>
      <c r="F116" s="15"/>
      <c r="G116" s="200">
        <f>SUM(G117)</f>
        <v>0</v>
      </c>
      <c r="H116" s="199"/>
      <c r="I116" s="199"/>
      <c r="J116" s="199"/>
      <c r="K116" s="203"/>
      <c r="L116" s="203"/>
    </row>
    <row r="117" spans="1:12" ht="34.5" customHeight="1" hidden="1">
      <c r="A117" s="86" t="s">
        <v>231</v>
      </c>
      <c r="B117" s="28"/>
      <c r="C117" s="15"/>
      <c r="D117" s="15"/>
      <c r="E117" s="15"/>
      <c r="F117" s="15"/>
      <c r="G117" s="200">
        <f>SUM(G118:G119)</f>
        <v>0</v>
      </c>
      <c r="H117" s="199"/>
      <c r="I117" s="199"/>
      <c r="J117" s="199"/>
      <c r="K117" s="203"/>
      <c r="L117" s="203"/>
    </row>
    <row r="118" spans="1:12" ht="27.75" customHeight="1" hidden="1">
      <c r="A118" s="86" t="s">
        <v>232</v>
      </c>
      <c r="B118" s="28"/>
      <c r="C118" s="17"/>
      <c r="D118" s="17"/>
      <c r="E118" s="17"/>
      <c r="F118" s="17"/>
      <c r="G118" s="202"/>
      <c r="H118" s="199"/>
      <c r="I118" s="199"/>
      <c r="J118" s="199"/>
      <c r="K118" s="203"/>
      <c r="L118" s="203"/>
    </row>
    <row r="119" spans="1:12" ht="27.75" customHeight="1" hidden="1">
      <c r="A119" s="86" t="s">
        <v>231</v>
      </c>
      <c r="B119" s="28"/>
      <c r="C119" s="17"/>
      <c r="D119" s="17"/>
      <c r="E119" s="17"/>
      <c r="F119" s="17"/>
      <c r="G119" s="202"/>
      <c r="H119" s="199"/>
      <c r="I119" s="199"/>
      <c r="J119" s="199"/>
      <c r="K119" s="203"/>
      <c r="L119" s="203"/>
    </row>
    <row r="120" spans="1:12" ht="31.5" customHeight="1" hidden="1">
      <c r="A120" s="86" t="s">
        <v>232</v>
      </c>
      <c r="B120" s="28"/>
      <c r="C120" s="15"/>
      <c r="D120" s="15"/>
      <c r="E120" s="15"/>
      <c r="F120" s="15"/>
      <c r="G120" s="200">
        <f>SUM(G121:G124)</f>
        <v>0</v>
      </c>
      <c r="H120" s="199"/>
      <c r="I120" s="199"/>
      <c r="J120" s="199"/>
      <c r="K120" s="203"/>
      <c r="L120" s="203"/>
    </row>
    <row r="121" spans="1:12" ht="27" customHeight="1" hidden="1">
      <c r="A121" s="86" t="s">
        <v>231</v>
      </c>
      <c r="B121" s="28"/>
      <c r="C121" s="17"/>
      <c r="D121" s="17"/>
      <c r="E121" s="17"/>
      <c r="F121" s="17"/>
      <c r="G121" s="202"/>
      <c r="H121" s="199"/>
      <c r="I121" s="199"/>
      <c r="J121" s="199"/>
      <c r="K121" s="203"/>
      <c r="L121" s="203"/>
    </row>
    <row r="122" spans="1:12" ht="30.75" customHeight="1" hidden="1">
      <c r="A122" s="86" t="s">
        <v>232</v>
      </c>
      <c r="B122" s="28"/>
      <c r="C122" s="17"/>
      <c r="D122" s="17"/>
      <c r="E122" s="17"/>
      <c r="F122" s="17"/>
      <c r="G122" s="202"/>
      <c r="H122" s="199"/>
      <c r="I122" s="199"/>
      <c r="J122" s="199"/>
      <c r="K122" s="203"/>
      <c r="L122" s="203"/>
    </row>
    <row r="123" spans="1:12" ht="39.75" customHeight="1" hidden="1">
      <c r="A123" s="86" t="s">
        <v>231</v>
      </c>
      <c r="B123" s="28"/>
      <c r="C123" s="17"/>
      <c r="D123" s="17"/>
      <c r="E123" s="17"/>
      <c r="F123" s="17"/>
      <c r="G123" s="202"/>
      <c r="H123" s="199"/>
      <c r="I123" s="199"/>
      <c r="J123" s="199"/>
      <c r="K123" s="203"/>
      <c r="L123" s="203"/>
    </row>
    <row r="124" spans="1:12" ht="31.5" customHeight="1" hidden="1">
      <c r="A124" s="86" t="s">
        <v>232</v>
      </c>
      <c r="B124" s="28"/>
      <c r="C124" s="17"/>
      <c r="D124" s="17"/>
      <c r="E124" s="17"/>
      <c r="F124" s="17"/>
      <c r="G124" s="202"/>
      <c r="H124" s="199"/>
      <c r="I124" s="199"/>
      <c r="J124" s="199"/>
      <c r="K124" s="203"/>
      <c r="L124" s="203"/>
    </row>
    <row r="125" spans="1:12" ht="19.5" customHeight="1" hidden="1">
      <c r="A125" s="86" t="s">
        <v>231</v>
      </c>
      <c r="B125" s="28"/>
      <c r="C125" s="15"/>
      <c r="D125" s="15"/>
      <c r="E125" s="15"/>
      <c r="F125" s="15"/>
      <c r="G125" s="200">
        <f>SUM(G126:G127)</f>
        <v>0</v>
      </c>
      <c r="H125" s="199"/>
      <c r="I125" s="199"/>
      <c r="J125" s="199"/>
      <c r="K125" s="203"/>
      <c r="L125" s="203"/>
    </row>
    <row r="126" spans="1:12" ht="36.75" customHeight="1" hidden="1">
      <c r="A126" s="86" t="s">
        <v>232</v>
      </c>
      <c r="B126" s="28"/>
      <c r="C126" s="17"/>
      <c r="D126" s="17"/>
      <c r="E126" s="17"/>
      <c r="F126" s="17"/>
      <c r="G126" s="202"/>
      <c r="H126" s="199"/>
      <c r="I126" s="199"/>
      <c r="J126" s="199"/>
      <c r="K126" s="203"/>
      <c r="L126" s="203"/>
    </row>
    <row r="127" spans="1:12" ht="31.5" customHeight="1" hidden="1">
      <c r="A127" s="86" t="s">
        <v>231</v>
      </c>
      <c r="B127" s="28"/>
      <c r="C127" s="17"/>
      <c r="D127" s="17"/>
      <c r="E127" s="17"/>
      <c r="F127" s="17"/>
      <c r="G127" s="202"/>
      <c r="H127" s="199"/>
      <c r="I127" s="199"/>
      <c r="J127" s="199"/>
      <c r="K127" s="203"/>
      <c r="L127" s="203"/>
    </row>
    <row r="128" spans="1:12" ht="16.5" customHeight="1" hidden="1">
      <c r="A128" s="86" t="s">
        <v>232</v>
      </c>
      <c r="B128" s="28"/>
      <c r="C128" s="15"/>
      <c r="D128" s="15"/>
      <c r="E128" s="15"/>
      <c r="F128" s="15"/>
      <c r="G128" s="200">
        <f>SUM(G129:G131)</f>
        <v>0</v>
      </c>
      <c r="H128" s="199"/>
      <c r="I128" s="199"/>
      <c r="J128" s="199"/>
      <c r="K128" s="203"/>
      <c r="L128" s="203"/>
    </row>
    <row r="129" spans="1:12" ht="30" customHeight="1" hidden="1">
      <c r="A129" s="86" t="s">
        <v>231</v>
      </c>
      <c r="B129" s="28"/>
      <c r="C129" s="6"/>
      <c r="D129" s="17"/>
      <c r="E129" s="17"/>
      <c r="F129" s="17"/>
      <c r="G129" s="202"/>
      <c r="H129" s="199"/>
      <c r="I129" s="199"/>
      <c r="J129" s="199"/>
      <c r="K129" s="203"/>
      <c r="L129" s="203"/>
    </row>
    <row r="130" spans="1:12" ht="25.5" customHeight="1" hidden="1">
      <c r="A130" s="86" t="s">
        <v>232</v>
      </c>
      <c r="B130" s="28"/>
      <c r="C130" s="17"/>
      <c r="D130" s="17"/>
      <c r="E130" s="17"/>
      <c r="F130" s="17"/>
      <c r="G130" s="202"/>
      <c r="H130" s="199"/>
      <c r="I130" s="199"/>
      <c r="J130" s="199"/>
      <c r="K130" s="203"/>
      <c r="L130" s="203"/>
    </row>
    <row r="131" spans="1:12" ht="33" customHeight="1" hidden="1">
      <c r="A131" s="86" t="s">
        <v>231</v>
      </c>
      <c r="B131" s="28"/>
      <c r="C131" s="17"/>
      <c r="D131" s="17"/>
      <c r="E131" s="17"/>
      <c r="F131" s="17"/>
      <c r="G131" s="202"/>
      <c r="H131" s="199"/>
      <c r="I131" s="199"/>
      <c r="J131" s="199"/>
      <c r="K131" s="203"/>
      <c r="L131" s="203"/>
    </row>
    <row r="132" spans="1:12" ht="49.5" customHeight="1" hidden="1">
      <c r="A132" s="86" t="s">
        <v>232</v>
      </c>
      <c r="B132" s="28"/>
      <c r="C132" s="15"/>
      <c r="D132" s="15"/>
      <c r="E132" s="15"/>
      <c r="F132" s="15"/>
      <c r="G132" s="198">
        <f>SUM(G133+G137+G142+G145)</f>
        <v>0</v>
      </c>
      <c r="H132" s="199"/>
      <c r="I132" s="199"/>
      <c r="J132" s="199"/>
      <c r="K132" s="203"/>
      <c r="L132" s="203"/>
    </row>
    <row r="133" spans="1:12" ht="49.5" customHeight="1" hidden="1">
      <c r="A133" s="86" t="s">
        <v>231</v>
      </c>
      <c r="B133" s="28"/>
      <c r="C133" s="15"/>
      <c r="D133" s="15"/>
      <c r="E133" s="15"/>
      <c r="F133" s="15"/>
      <c r="G133" s="200">
        <f>SUM(G134)</f>
        <v>0</v>
      </c>
      <c r="H133" s="199"/>
      <c r="I133" s="199"/>
      <c r="J133" s="199"/>
      <c r="K133" s="203"/>
      <c r="L133" s="203"/>
    </row>
    <row r="134" spans="1:12" ht="49.5" customHeight="1" hidden="1">
      <c r="A134" s="86" t="s">
        <v>232</v>
      </c>
      <c r="B134" s="28"/>
      <c r="C134" s="15"/>
      <c r="D134" s="15"/>
      <c r="E134" s="15"/>
      <c r="F134" s="15"/>
      <c r="G134" s="200">
        <f>SUM(G135:G136)</f>
        <v>0</v>
      </c>
      <c r="H134" s="199"/>
      <c r="I134" s="199"/>
      <c r="J134" s="199"/>
      <c r="K134" s="203"/>
      <c r="L134" s="203"/>
    </row>
    <row r="135" spans="1:12" ht="22.5" customHeight="1" hidden="1">
      <c r="A135" s="86" t="s">
        <v>231</v>
      </c>
      <c r="B135" s="28"/>
      <c r="C135" s="17"/>
      <c r="D135" s="17"/>
      <c r="E135" s="17"/>
      <c r="F135" s="17"/>
      <c r="G135" s="202"/>
      <c r="H135" s="199"/>
      <c r="I135" s="199"/>
      <c r="J135" s="199"/>
      <c r="K135" s="203"/>
      <c r="L135" s="203"/>
    </row>
    <row r="136" spans="1:12" ht="30" customHeight="1" hidden="1">
      <c r="A136" s="86" t="s">
        <v>232</v>
      </c>
      <c r="B136" s="28"/>
      <c r="C136" s="17"/>
      <c r="D136" s="17"/>
      <c r="E136" s="17"/>
      <c r="F136" s="17"/>
      <c r="G136" s="202"/>
      <c r="H136" s="199"/>
      <c r="I136" s="199"/>
      <c r="J136" s="199"/>
      <c r="K136" s="203"/>
      <c r="L136" s="203"/>
    </row>
    <row r="137" spans="1:12" ht="24" customHeight="1" hidden="1">
      <c r="A137" s="86" t="s">
        <v>231</v>
      </c>
      <c r="B137" s="28"/>
      <c r="C137" s="15"/>
      <c r="D137" s="15"/>
      <c r="E137" s="15"/>
      <c r="F137" s="15"/>
      <c r="G137" s="200">
        <f>SUM(G138:G141)</f>
        <v>0</v>
      </c>
      <c r="H137" s="199"/>
      <c r="I137" s="199"/>
      <c r="J137" s="199"/>
      <c r="K137" s="203"/>
      <c r="L137" s="203"/>
    </row>
    <row r="138" spans="1:12" ht="16.5" customHeight="1" hidden="1">
      <c r="A138" s="86" t="s">
        <v>232</v>
      </c>
      <c r="B138" s="28"/>
      <c r="C138" s="17"/>
      <c r="D138" s="17"/>
      <c r="E138" s="17"/>
      <c r="F138" s="17"/>
      <c r="G138" s="202"/>
      <c r="H138" s="199"/>
      <c r="I138" s="199"/>
      <c r="J138" s="199"/>
      <c r="K138" s="203"/>
      <c r="L138" s="203"/>
    </row>
    <row r="139" spans="1:12" ht="33.75" customHeight="1" hidden="1">
      <c r="A139" s="86" t="s">
        <v>231</v>
      </c>
      <c r="B139" s="28"/>
      <c r="C139" s="17"/>
      <c r="D139" s="17"/>
      <c r="E139" s="17"/>
      <c r="F139" s="17"/>
      <c r="G139" s="202"/>
      <c r="H139" s="199"/>
      <c r="I139" s="199"/>
      <c r="J139" s="199"/>
      <c r="K139" s="203"/>
      <c r="L139" s="203"/>
    </row>
    <row r="140" spans="1:12" ht="39" customHeight="1" hidden="1">
      <c r="A140" s="86" t="s">
        <v>232</v>
      </c>
      <c r="B140" s="28"/>
      <c r="C140" s="17"/>
      <c r="D140" s="17"/>
      <c r="E140" s="17"/>
      <c r="F140" s="17"/>
      <c r="G140" s="202"/>
      <c r="H140" s="199"/>
      <c r="I140" s="199"/>
      <c r="J140" s="199"/>
      <c r="K140" s="203"/>
      <c r="L140" s="203"/>
    </row>
    <row r="141" spans="1:12" ht="35.25" customHeight="1" hidden="1">
      <c r="A141" s="86" t="s">
        <v>231</v>
      </c>
      <c r="B141" s="28"/>
      <c r="C141" s="17"/>
      <c r="D141" s="17"/>
      <c r="E141" s="17"/>
      <c r="F141" s="17"/>
      <c r="G141" s="202"/>
      <c r="H141" s="199"/>
      <c r="I141" s="199"/>
      <c r="J141" s="199"/>
      <c r="K141" s="203"/>
      <c r="L141" s="203"/>
    </row>
    <row r="142" spans="1:12" ht="21.75" customHeight="1" hidden="1">
      <c r="A142" s="86" t="s">
        <v>232</v>
      </c>
      <c r="B142" s="28"/>
      <c r="C142" s="15"/>
      <c r="D142" s="15"/>
      <c r="E142" s="15"/>
      <c r="F142" s="15"/>
      <c r="G142" s="200">
        <f>SUM(G143:G144)</f>
        <v>0</v>
      </c>
      <c r="H142" s="199"/>
      <c r="I142" s="199"/>
      <c r="J142" s="199"/>
      <c r="K142" s="203"/>
      <c r="L142" s="203"/>
    </row>
    <row r="143" spans="1:12" ht="38.25" customHeight="1" hidden="1">
      <c r="A143" s="86" t="s">
        <v>231</v>
      </c>
      <c r="B143" s="28"/>
      <c r="C143" s="17"/>
      <c r="D143" s="17"/>
      <c r="E143" s="17"/>
      <c r="F143" s="17"/>
      <c r="G143" s="202"/>
      <c r="H143" s="199"/>
      <c r="I143" s="199"/>
      <c r="J143" s="199"/>
      <c r="K143" s="203"/>
      <c r="L143" s="203"/>
    </row>
    <row r="144" spans="1:12" ht="36" customHeight="1" hidden="1">
      <c r="A144" s="86" t="s">
        <v>232</v>
      </c>
      <c r="B144" s="28"/>
      <c r="C144" s="17"/>
      <c r="D144" s="17"/>
      <c r="E144" s="17"/>
      <c r="F144" s="17"/>
      <c r="G144" s="202"/>
      <c r="H144" s="199"/>
      <c r="I144" s="199"/>
      <c r="J144" s="199"/>
      <c r="K144" s="203"/>
      <c r="L144" s="203"/>
    </row>
    <row r="145" spans="1:12" ht="27" customHeight="1" hidden="1">
      <c r="A145" s="86" t="s">
        <v>231</v>
      </c>
      <c r="B145" s="28"/>
      <c r="C145" s="15"/>
      <c r="D145" s="15"/>
      <c r="E145" s="15"/>
      <c r="F145" s="15"/>
      <c r="G145" s="200">
        <f>SUM(G146:G148)</f>
        <v>0</v>
      </c>
      <c r="H145" s="199"/>
      <c r="I145" s="199"/>
      <c r="J145" s="199"/>
      <c r="K145" s="203"/>
      <c r="L145" s="203"/>
    </row>
    <row r="146" spans="1:12" ht="29.25" customHeight="1" hidden="1">
      <c r="A146" s="86" t="s">
        <v>232</v>
      </c>
      <c r="B146" s="28"/>
      <c r="C146" s="6"/>
      <c r="D146" s="17"/>
      <c r="E146" s="17"/>
      <c r="F146" s="17"/>
      <c r="G146" s="202"/>
      <c r="H146" s="199"/>
      <c r="I146" s="199"/>
      <c r="J146" s="199"/>
      <c r="K146" s="203"/>
      <c r="L146" s="203"/>
    </row>
    <row r="147" spans="1:12" ht="21.75" customHeight="1" hidden="1">
      <c r="A147" s="86" t="s">
        <v>231</v>
      </c>
      <c r="B147" s="28"/>
      <c r="C147" s="17"/>
      <c r="D147" s="17"/>
      <c r="E147" s="17"/>
      <c r="F147" s="17"/>
      <c r="G147" s="202"/>
      <c r="H147" s="199"/>
      <c r="I147" s="199"/>
      <c r="J147" s="199"/>
      <c r="K147" s="203"/>
      <c r="L147" s="203"/>
    </row>
    <row r="148" spans="1:12" ht="0.75" customHeight="1" hidden="1">
      <c r="A148" s="86" t="s">
        <v>232</v>
      </c>
      <c r="B148" s="28"/>
      <c r="C148" s="17"/>
      <c r="D148" s="17"/>
      <c r="E148" s="17"/>
      <c r="F148" s="17"/>
      <c r="G148" s="202"/>
      <c r="H148" s="199"/>
      <c r="I148" s="199"/>
      <c r="J148" s="199"/>
      <c r="K148" s="203"/>
      <c r="L148" s="203"/>
    </row>
    <row r="149" spans="1:12" ht="6" customHeight="1" hidden="1">
      <c r="A149" s="86" t="s">
        <v>231</v>
      </c>
      <c r="B149" s="28"/>
      <c r="C149" s="17"/>
      <c r="D149" s="17"/>
      <c r="E149" s="17"/>
      <c r="F149" s="17"/>
      <c r="G149" s="202"/>
      <c r="H149" s="199"/>
      <c r="I149" s="199"/>
      <c r="J149" s="199"/>
      <c r="K149" s="203"/>
      <c r="L149" s="203"/>
    </row>
    <row r="150" spans="1:12" ht="18.75" customHeight="1">
      <c r="A150" s="86" t="s">
        <v>232</v>
      </c>
      <c r="B150" s="28" t="s">
        <v>190</v>
      </c>
      <c r="C150" s="17" t="s">
        <v>72</v>
      </c>
      <c r="D150" s="17" t="s">
        <v>91</v>
      </c>
      <c r="E150" s="17" t="s">
        <v>235</v>
      </c>
      <c r="F150" s="17"/>
      <c r="G150" s="202">
        <f aca="true" t="shared" si="12" ref="G150:L150">G151</f>
        <v>68.45</v>
      </c>
      <c r="H150" s="202">
        <f t="shared" si="12"/>
        <v>0</v>
      </c>
      <c r="I150" s="202">
        <f t="shared" si="12"/>
        <v>0</v>
      </c>
      <c r="J150" s="202">
        <f t="shared" si="12"/>
        <v>0</v>
      </c>
      <c r="K150" s="202">
        <f t="shared" si="12"/>
        <v>68.65</v>
      </c>
      <c r="L150" s="202">
        <f t="shared" si="12"/>
        <v>68.65</v>
      </c>
    </row>
    <row r="151" spans="1:12" ht="24" customHeight="1">
      <c r="A151" s="30" t="s">
        <v>206</v>
      </c>
      <c r="B151" s="28" t="s">
        <v>190</v>
      </c>
      <c r="C151" s="17" t="s">
        <v>72</v>
      </c>
      <c r="D151" s="17" t="s">
        <v>91</v>
      </c>
      <c r="E151" s="17" t="s">
        <v>236</v>
      </c>
      <c r="F151" s="17"/>
      <c r="G151" s="202">
        <f aca="true" t="shared" si="13" ref="G151:L151">G152+G153</f>
        <v>68.45</v>
      </c>
      <c r="H151" s="202">
        <f t="shared" si="13"/>
        <v>0</v>
      </c>
      <c r="I151" s="202">
        <f t="shared" si="13"/>
        <v>0</v>
      </c>
      <c r="J151" s="202">
        <f t="shared" si="13"/>
        <v>0</v>
      </c>
      <c r="K151" s="202">
        <f t="shared" si="13"/>
        <v>68.65</v>
      </c>
      <c r="L151" s="202">
        <f t="shared" si="13"/>
        <v>68.65</v>
      </c>
    </row>
    <row r="152" spans="1:12" ht="38.25">
      <c r="A152" s="31" t="s">
        <v>14</v>
      </c>
      <c r="B152" s="28" t="s">
        <v>190</v>
      </c>
      <c r="C152" s="17" t="s">
        <v>72</v>
      </c>
      <c r="D152" s="17" t="s">
        <v>91</v>
      </c>
      <c r="E152" s="17" t="s">
        <v>236</v>
      </c>
      <c r="F152" s="17" t="s">
        <v>15</v>
      </c>
      <c r="G152" s="202">
        <v>68.45</v>
      </c>
      <c r="H152" s="202">
        <f>SUM(H153+H157+H162+H165)</f>
        <v>0</v>
      </c>
      <c r="I152" s="202">
        <f>SUM(I153+I157+I162+I165)</f>
        <v>0</v>
      </c>
      <c r="J152" s="202">
        <f>SUM(J153+J157+J162+J165)</f>
        <v>0</v>
      </c>
      <c r="K152" s="202">
        <v>68.65</v>
      </c>
      <c r="L152" s="202">
        <v>68.65</v>
      </c>
    </row>
    <row r="153" spans="1:12" ht="27" customHeight="1">
      <c r="A153" s="41" t="s">
        <v>224</v>
      </c>
      <c r="B153" s="28" t="s">
        <v>190</v>
      </c>
      <c r="C153" s="17" t="s">
        <v>72</v>
      </c>
      <c r="D153" s="17" t="s">
        <v>91</v>
      </c>
      <c r="E153" s="17" t="s">
        <v>236</v>
      </c>
      <c r="F153" s="17" t="s">
        <v>160</v>
      </c>
      <c r="G153" s="202"/>
      <c r="H153" s="202">
        <f>SUM(H154)</f>
        <v>0</v>
      </c>
      <c r="I153" s="202">
        <f>SUM(I154)</f>
        <v>0</v>
      </c>
      <c r="J153" s="202">
        <f>SUM(J154)</f>
        <v>0</v>
      </c>
      <c r="K153" s="202"/>
      <c r="L153" s="202"/>
    </row>
    <row r="154" spans="1:12" ht="15.75" hidden="1">
      <c r="A154" s="56" t="s">
        <v>11</v>
      </c>
      <c r="B154" s="54" t="s">
        <v>190</v>
      </c>
      <c r="C154" s="16" t="s">
        <v>72</v>
      </c>
      <c r="D154" s="16" t="s">
        <v>84</v>
      </c>
      <c r="E154" s="16"/>
      <c r="F154" s="16"/>
      <c r="G154" s="202">
        <f>G155</f>
        <v>0</v>
      </c>
      <c r="H154" s="202">
        <f aca="true" t="shared" si="14" ref="H154:L157">H155</f>
        <v>0</v>
      </c>
      <c r="I154" s="202">
        <f t="shared" si="14"/>
        <v>0</v>
      </c>
      <c r="J154" s="202">
        <f t="shared" si="14"/>
        <v>0</v>
      </c>
      <c r="K154" s="202">
        <f t="shared" si="14"/>
        <v>0</v>
      </c>
      <c r="L154" s="202">
        <f t="shared" si="14"/>
        <v>0</v>
      </c>
    </row>
    <row r="155" spans="1:12" ht="15.75" hidden="1">
      <c r="A155" s="86" t="s">
        <v>231</v>
      </c>
      <c r="B155" s="28" t="s">
        <v>190</v>
      </c>
      <c r="C155" s="6" t="s">
        <v>72</v>
      </c>
      <c r="D155" s="6" t="s">
        <v>84</v>
      </c>
      <c r="E155" s="17" t="s">
        <v>234</v>
      </c>
      <c r="F155" s="6"/>
      <c r="G155" s="202">
        <f>G156</f>
        <v>0</v>
      </c>
      <c r="H155" s="202">
        <f t="shared" si="14"/>
        <v>0</v>
      </c>
      <c r="I155" s="202">
        <f t="shared" si="14"/>
        <v>0</v>
      </c>
      <c r="J155" s="202">
        <f t="shared" si="14"/>
        <v>0</v>
      </c>
      <c r="K155" s="202">
        <f t="shared" si="14"/>
        <v>0</v>
      </c>
      <c r="L155" s="202">
        <f t="shared" si="14"/>
        <v>0</v>
      </c>
    </row>
    <row r="156" spans="1:12" ht="15.75" hidden="1">
      <c r="A156" s="86" t="s">
        <v>232</v>
      </c>
      <c r="B156" s="28" t="s">
        <v>190</v>
      </c>
      <c r="C156" s="6" t="s">
        <v>72</v>
      </c>
      <c r="D156" s="6" t="s">
        <v>84</v>
      </c>
      <c r="E156" s="17" t="s">
        <v>235</v>
      </c>
      <c r="F156" s="6"/>
      <c r="G156" s="202">
        <f>G157</f>
        <v>0</v>
      </c>
      <c r="H156" s="202">
        <f t="shared" si="14"/>
        <v>0</v>
      </c>
      <c r="I156" s="202">
        <f t="shared" si="14"/>
        <v>0</v>
      </c>
      <c r="J156" s="202">
        <f t="shared" si="14"/>
        <v>0</v>
      </c>
      <c r="K156" s="202">
        <f t="shared" si="14"/>
        <v>0</v>
      </c>
      <c r="L156" s="202">
        <f t="shared" si="14"/>
        <v>0</v>
      </c>
    </row>
    <row r="157" spans="1:12" ht="25.5" hidden="1">
      <c r="A157" s="31" t="s">
        <v>238</v>
      </c>
      <c r="B157" s="28" t="s">
        <v>190</v>
      </c>
      <c r="C157" s="17" t="s">
        <v>72</v>
      </c>
      <c r="D157" s="17" t="s">
        <v>84</v>
      </c>
      <c r="E157" s="17" t="s">
        <v>237</v>
      </c>
      <c r="F157" s="17"/>
      <c r="G157" s="202">
        <f>G158</f>
        <v>0</v>
      </c>
      <c r="H157" s="202">
        <f t="shared" si="14"/>
        <v>0</v>
      </c>
      <c r="I157" s="202">
        <f t="shared" si="14"/>
        <v>0</v>
      </c>
      <c r="J157" s="202">
        <f t="shared" si="14"/>
        <v>0</v>
      </c>
      <c r="K157" s="202">
        <f t="shared" si="14"/>
        <v>0</v>
      </c>
      <c r="L157" s="202">
        <f t="shared" si="14"/>
        <v>0</v>
      </c>
    </row>
    <row r="158" spans="1:12" ht="25.5" hidden="1">
      <c r="A158" s="41" t="s">
        <v>224</v>
      </c>
      <c r="B158" s="28" t="s">
        <v>190</v>
      </c>
      <c r="C158" s="17" t="s">
        <v>72</v>
      </c>
      <c r="D158" s="17" t="s">
        <v>84</v>
      </c>
      <c r="E158" s="17" t="s">
        <v>237</v>
      </c>
      <c r="F158" s="17" t="s">
        <v>160</v>
      </c>
      <c r="G158" s="202"/>
      <c r="H158" s="202">
        <f>H159+H160+H161</f>
        <v>0</v>
      </c>
      <c r="I158" s="202">
        <f>I159+I160+I161</f>
        <v>0</v>
      </c>
      <c r="J158" s="202">
        <f>J159+J160+J161</f>
        <v>0</v>
      </c>
      <c r="K158" s="202"/>
      <c r="L158" s="202"/>
    </row>
    <row r="159" spans="1:12" ht="30.75" customHeight="1">
      <c r="A159" s="55" t="s">
        <v>94</v>
      </c>
      <c r="B159" s="54" t="s">
        <v>190</v>
      </c>
      <c r="C159" s="15" t="s">
        <v>91</v>
      </c>
      <c r="D159" s="15"/>
      <c r="E159" s="15"/>
      <c r="F159" s="15"/>
      <c r="G159" s="200">
        <f aca="true" t="shared" si="15" ref="G159:L159">G160+G165</f>
        <v>10</v>
      </c>
      <c r="H159" s="200">
        <f t="shared" si="15"/>
        <v>0</v>
      </c>
      <c r="I159" s="200">
        <f t="shared" si="15"/>
        <v>0</v>
      </c>
      <c r="J159" s="200">
        <f t="shared" si="15"/>
        <v>0</v>
      </c>
      <c r="K159" s="200">
        <f t="shared" si="15"/>
        <v>10</v>
      </c>
      <c r="L159" s="200">
        <f t="shared" si="15"/>
        <v>10</v>
      </c>
    </row>
    <row r="160" spans="1:12" ht="25.5">
      <c r="A160" s="55" t="s">
        <v>20</v>
      </c>
      <c r="B160" s="54" t="s">
        <v>190</v>
      </c>
      <c r="C160" s="15" t="s">
        <v>91</v>
      </c>
      <c r="D160" s="15" t="s">
        <v>150</v>
      </c>
      <c r="E160" s="15"/>
      <c r="F160" s="15"/>
      <c r="G160" s="200">
        <f>G161</f>
        <v>4</v>
      </c>
      <c r="H160" s="200">
        <f aca="true" t="shared" si="16" ref="H160:L163">H161</f>
        <v>0</v>
      </c>
      <c r="I160" s="200">
        <f t="shared" si="16"/>
        <v>0</v>
      </c>
      <c r="J160" s="200">
        <f t="shared" si="16"/>
        <v>0</v>
      </c>
      <c r="K160" s="200">
        <f t="shared" si="16"/>
        <v>4</v>
      </c>
      <c r="L160" s="200">
        <f t="shared" si="16"/>
        <v>4</v>
      </c>
    </row>
    <row r="161" spans="1:12" ht="30" customHeight="1">
      <c r="A161" s="86" t="s">
        <v>231</v>
      </c>
      <c r="B161" s="28" t="s">
        <v>190</v>
      </c>
      <c r="C161" s="17" t="s">
        <v>91</v>
      </c>
      <c r="D161" s="17" t="s">
        <v>150</v>
      </c>
      <c r="E161" s="17" t="s">
        <v>234</v>
      </c>
      <c r="F161" s="17"/>
      <c r="G161" s="202">
        <f>G162</f>
        <v>4</v>
      </c>
      <c r="H161" s="202">
        <f t="shared" si="16"/>
        <v>0</v>
      </c>
      <c r="I161" s="202">
        <f t="shared" si="16"/>
        <v>0</v>
      </c>
      <c r="J161" s="202">
        <f t="shared" si="16"/>
        <v>0</v>
      </c>
      <c r="K161" s="202">
        <f t="shared" si="16"/>
        <v>4</v>
      </c>
      <c r="L161" s="202">
        <f t="shared" si="16"/>
        <v>4</v>
      </c>
    </row>
    <row r="162" spans="1:12" ht="15.75">
      <c r="A162" s="86" t="s">
        <v>232</v>
      </c>
      <c r="B162" s="28" t="s">
        <v>190</v>
      </c>
      <c r="C162" s="17" t="s">
        <v>91</v>
      </c>
      <c r="D162" s="17" t="s">
        <v>150</v>
      </c>
      <c r="E162" s="17" t="s">
        <v>235</v>
      </c>
      <c r="F162" s="17"/>
      <c r="G162" s="202">
        <f>G163</f>
        <v>4</v>
      </c>
      <c r="H162" s="200">
        <f t="shared" si="16"/>
        <v>0</v>
      </c>
      <c r="I162" s="200">
        <f t="shared" si="16"/>
        <v>0</v>
      </c>
      <c r="J162" s="200">
        <f t="shared" si="16"/>
        <v>0</v>
      </c>
      <c r="K162" s="202">
        <f t="shared" si="16"/>
        <v>4</v>
      </c>
      <c r="L162" s="202">
        <f t="shared" si="16"/>
        <v>4</v>
      </c>
    </row>
    <row r="163" spans="1:12" ht="31.5" customHeight="1">
      <c r="A163" s="35" t="s">
        <v>81</v>
      </c>
      <c r="B163" s="28" t="s">
        <v>190</v>
      </c>
      <c r="C163" s="17" t="s">
        <v>91</v>
      </c>
      <c r="D163" s="17" t="s">
        <v>150</v>
      </c>
      <c r="E163" s="17" t="s">
        <v>240</v>
      </c>
      <c r="F163" s="17"/>
      <c r="G163" s="202">
        <f>G164</f>
        <v>4</v>
      </c>
      <c r="H163" s="202">
        <f t="shared" si="16"/>
        <v>0</v>
      </c>
      <c r="I163" s="202">
        <f t="shared" si="16"/>
        <v>0</v>
      </c>
      <c r="J163" s="202">
        <f t="shared" si="16"/>
        <v>0</v>
      </c>
      <c r="K163" s="202">
        <f t="shared" si="16"/>
        <v>4</v>
      </c>
      <c r="L163" s="202">
        <f t="shared" si="16"/>
        <v>4</v>
      </c>
    </row>
    <row r="164" spans="1:12" ht="25.5">
      <c r="A164" s="41" t="s">
        <v>224</v>
      </c>
      <c r="B164" s="28" t="s">
        <v>190</v>
      </c>
      <c r="C164" s="17" t="s">
        <v>91</v>
      </c>
      <c r="D164" s="17" t="s">
        <v>150</v>
      </c>
      <c r="E164" s="17" t="s">
        <v>240</v>
      </c>
      <c r="F164" s="17" t="s">
        <v>160</v>
      </c>
      <c r="G164" s="202">
        <v>4</v>
      </c>
      <c r="H164" s="199"/>
      <c r="I164" s="199"/>
      <c r="J164" s="199"/>
      <c r="K164" s="203">
        <v>4</v>
      </c>
      <c r="L164" s="203">
        <v>4</v>
      </c>
    </row>
    <row r="165" spans="1:12" s="5" customFormat="1" ht="25.5">
      <c r="A165" s="53" t="s">
        <v>100</v>
      </c>
      <c r="B165" s="54" t="s">
        <v>190</v>
      </c>
      <c r="C165" s="15" t="s">
        <v>91</v>
      </c>
      <c r="D165" s="15" t="s">
        <v>3</v>
      </c>
      <c r="E165" s="15"/>
      <c r="F165" s="15"/>
      <c r="G165" s="200">
        <f aca="true" t="shared" si="17" ref="G165:L165">SUM(G166)</f>
        <v>6</v>
      </c>
      <c r="H165" s="200">
        <f t="shared" si="17"/>
        <v>0</v>
      </c>
      <c r="I165" s="200">
        <f t="shared" si="17"/>
        <v>0</v>
      </c>
      <c r="J165" s="200">
        <f t="shared" si="17"/>
        <v>0</v>
      </c>
      <c r="K165" s="200">
        <f t="shared" si="17"/>
        <v>6</v>
      </c>
      <c r="L165" s="200">
        <f t="shared" si="17"/>
        <v>6</v>
      </c>
    </row>
    <row r="166" spans="1:12" ht="24.75" customHeight="1">
      <c r="A166" s="86" t="s">
        <v>231</v>
      </c>
      <c r="B166" s="28" t="s">
        <v>190</v>
      </c>
      <c r="C166" s="17" t="s">
        <v>91</v>
      </c>
      <c r="D166" s="17" t="s">
        <v>3</v>
      </c>
      <c r="E166" s="17" t="s">
        <v>234</v>
      </c>
      <c r="F166" s="17"/>
      <c r="G166" s="202">
        <f>SUM(G167)</f>
        <v>6</v>
      </c>
      <c r="H166" s="202">
        <f aca="true" t="shared" si="18" ref="H166:L167">SUM(H167)</f>
        <v>0</v>
      </c>
      <c r="I166" s="202">
        <f t="shared" si="18"/>
        <v>0</v>
      </c>
      <c r="J166" s="202">
        <f t="shared" si="18"/>
        <v>0</v>
      </c>
      <c r="K166" s="202">
        <f t="shared" si="18"/>
        <v>6</v>
      </c>
      <c r="L166" s="202">
        <f t="shared" si="18"/>
        <v>6</v>
      </c>
    </row>
    <row r="167" spans="1:12" ht="15.75">
      <c r="A167" s="86" t="s">
        <v>232</v>
      </c>
      <c r="B167" s="28" t="s">
        <v>190</v>
      </c>
      <c r="C167" s="17" t="s">
        <v>91</v>
      </c>
      <c r="D167" s="17" t="s">
        <v>3</v>
      </c>
      <c r="E167" s="17" t="s">
        <v>235</v>
      </c>
      <c r="F167" s="17"/>
      <c r="G167" s="202">
        <f>SUM(G168)</f>
        <v>6</v>
      </c>
      <c r="H167" s="202">
        <f t="shared" si="18"/>
        <v>0</v>
      </c>
      <c r="I167" s="202">
        <f t="shared" si="18"/>
        <v>0</v>
      </c>
      <c r="J167" s="202">
        <f t="shared" si="18"/>
        <v>0</v>
      </c>
      <c r="K167" s="202">
        <f t="shared" si="18"/>
        <v>6</v>
      </c>
      <c r="L167" s="202">
        <f t="shared" si="18"/>
        <v>6</v>
      </c>
    </row>
    <row r="168" spans="1:12" ht="25.5">
      <c r="A168" s="35" t="s">
        <v>241</v>
      </c>
      <c r="B168" s="28" t="s">
        <v>190</v>
      </c>
      <c r="C168" s="17" t="s">
        <v>91</v>
      </c>
      <c r="D168" s="17" t="s">
        <v>3</v>
      </c>
      <c r="E168" s="17" t="s">
        <v>239</v>
      </c>
      <c r="F168" s="17"/>
      <c r="G168" s="202">
        <f aca="true" t="shared" si="19" ref="G168:L168">G169</f>
        <v>6</v>
      </c>
      <c r="H168" s="202">
        <f t="shared" si="19"/>
        <v>0</v>
      </c>
      <c r="I168" s="202">
        <f t="shared" si="19"/>
        <v>0</v>
      </c>
      <c r="J168" s="202">
        <f t="shared" si="19"/>
        <v>0</v>
      </c>
      <c r="K168" s="202">
        <f t="shared" si="19"/>
        <v>6</v>
      </c>
      <c r="L168" s="202">
        <f t="shared" si="19"/>
        <v>6</v>
      </c>
    </row>
    <row r="169" spans="1:12" ht="25.5">
      <c r="A169" s="41" t="s">
        <v>224</v>
      </c>
      <c r="B169" s="28" t="s">
        <v>190</v>
      </c>
      <c r="C169" s="17" t="s">
        <v>91</v>
      </c>
      <c r="D169" s="17" t="s">
        <v>3</v>
      </c>
      <c r="E169" s="17" t="s">
        <v>239</v>
      </c>
      <c r="F169" s="17" t="s">
        <v>160</v>
      </c>
      <c r="G169" s="202">
        <v>6</v>
      </c>
      <c r="H169" s="199"/>
      <c r="I169" s="199"/>
      <c r="J169" s="199"/>
      <c r="K169" s="202">
        <v>6</v>
      </c>
      <c r="L169" s="202">
        <v>6</v>
      </c>
    </row>
    <row r="170" spans="1:12" ht="15.75">
      <c r="A170" s="34" t="s">
        <v>66</v>
      </c>
      <c r="B170" s="28" t="s">
        <v>190</v>
      </c>
      <c r="C170" s="17" t="s">
        <v>84</v>
      </c>
      <c r="D170" s="17"/>
      <c r="E170" s="17"/>
      <c r="F170" s="17"/>
      <c r="G170" s="200">
        <f aca="true" t="shared" si="20" ref="G170:L170">G172+G179</f>
        <v>435</v>
      </c>
      <c r="H170" s="200">
        <f t="shared" si="20"/>
        <v>0</v>
      </c>
      <c r="I170" s="200">
        <f t="shared" si="20"/>
        <v>0</v>
      </c>
      <c r="J170" s="200">
        <f t="shared" si="20"/>
        <v>0</v>
      </c>
      <c r="K170" s="200">
        <f t="shared" si="20"/>
        <v>510</v>
      </c>
      <c r="L170" s="200">
        <f t="shared" si="20"/>
        <v>587</v>
      </c>
    </row>
    <row r="171" spans="1:12" ht="17.25" customHeight="1">
      <c r="A171" s="31" t="s">
        <v>90</v>
      </c>
      <c r="B171" s="28" t="s">
        <v>190</v>
      </c>
      <c r="C171" s="17" t="s">
        <v>84</v>
      </c>
      <c r="D171" s="17" t="s">
        <v>150</v>
      </c>
      <c r="E171" s="17"/>
      <c r="F171" s="17"/>
      <c r="G171" s="202">
        <f>G172</f>
        <v>415</v>
      </c>
      <c r="H171" s="202">
        <f>SUM(H180:H180)</f>
        <v>0</v>
      </c>
      <c r="I171" s="202">
        <f>SUM(I180:I180)</f>
        <v>0</v>
      </c>
      <c r="J171" s="202">
        <f>SUM(J180:J180)</f>
        <v>0</v>
      </c>
      <c r="K171" s="202">
        <f>SUM(K180:K180)</f>
        <v>5</v>
      </c>
      <c r="L171" s="202">
        <f>SUM(L180:L180)</f>
        <v>5</v>
      </c>
    </row>
    <row r="172" spans="1:12" ht="56.25" customHeight="1">
      <c r="A172" s="31" t="s">
        <v>325</v>
      </c>
      <c r="B172" s="28" t="s">
        <v>190</v>
      </c>
      <c r="C172" s="17" t="s">
        <v>84</v>
      </c>
      <c r="D172" s="17" t="s">
        <v>150</v>
      </c>
      <c r="E172" s="17" t="s">
        <v>242</v>
      </c>
      <c r="F172" s="17"/>
      <c r="G172" s="202">
        <f aca="true" t="shared" si="21" ref="G172:L172">G173+G176</f>
        <v>415</v>
      </c>
      <c r="H172" s="202">
        <f t="shared" si="21"/>
        <v>0</v>
      </c>
      <c r="I172" s="202">
        <f t="shared" si="21"/>
        <v>0</v>
      </c>
      <c r="J172" s="202">
        <f t="shared" si="21"/>
        <v>0</v>
      </c>
      <c r="K172" s="202">
        <f t="shared" si="21"/>
        <v>490</v>
      </c>
      <c r="L172" s="202">
        <f t="shared" si="21"/>
        <v>567</v>
      </c>
    </row>
    <row r="173" spans="1:12" ht="104.25" customHeight="1">
      <c r="A173" s="31" t="s">
        <v>340</v>
      </c>
      <c r="B173" s="28" t="s">
        <v>190</v>
      </c>
      <c r="C173" s="17" t="s">
        <v>84</v>
      </c>
      <c r="D173" s="17" t="s">
        <v>150</v>
      </c>
      <c r="E173" s="17" t="s">
        <v>243</v>
      </c>
      <c r="F173" s="17"/>
      <c r="G173" s="202">
        <f>G174</f>
        <v>50</v>
      </c>
      <c r="H173" s="202">
        <f aca="true" t="shared" si="22" ref="H173:L174">H174</f>
        <v>0</v>
      </c>
      <c r="I173" s="202">
        <f t="shared" si="22"/>
        <v>0</v>
      </c>
      <c r="J173" s="202">
        <f t="shared" si="22"/>
        <v>0</v>
      </c>
      <c r="K173" s="202">
        <f t="shared" si="22"/>
        <v>50</v>
      </c>
      <c r="L173" s="202">
        <f t="shared" si="22"/>
        <v>50</v>
      </c>
    </row>
    <row r="174" spans="1:12" ht="28.5" customHeight="1">
      <c r="A174" s="31" t="s">
        <v>245</v>
      </c>
      <c r="B174" s="28" t="s">
        <v>190</v>
      </c>
      <c r="C174" s="17" t="s">
        <v>84</v>
      </c>
      <c r="D174" s="17" t="s">
        <v>150</v>
      </c>
      <c r="E174" s="17" t="s">
        <v>244</v>
      </c>
      <c r="F174" s="17"/>
      <c r="G174" s="202">
        <f>G175</f>
        <v>50</v>
      </c>
      <c r="H174" s="202">
        <f t="shared" si="22"/>
        <v>0</v>
      </c>
      <c r="I174" s="202">
        <f t="shared" si="22"/>
        <v>0</v>
      </c>
      <c r="J174" s="202">
        <f t="shared" si="22"/>
        <v>0</v>
      </c>
      <c r="K174" s="202">
        <f t="shared" si="22"/>
        <v>50</v>
      </c>
      <c r="L174" s="202">
        <f t="shared" si="22"/>
        <v>50</v>
      </c>
    </row>
    <row r="175" spans="1:12" ht="27" customHeight="1">
      <c r="A175" s="41" t="s">
        <v>224</v>
      </c>
      <c r="B175" s="28" t="s">
        <v>190</v>
      </c>
      <c r="C175" s="17" t="s">
        <v>84</v>
      </c>
      <c r="D175" s="17" t="s">
        <v>150</v>
      </c>
      <c r="E175" s="17" t="s">
        <v>244</v>
      </c>
      <c r="F175" s="17" t="s">
        <v>160</v>
      </c>
      <c r="G175" s="202">
        <v>50</v>
      </c>
      <c r="H175" s="210"/>
      <c r="I175" s="210"/>
      <c r="J175" s="210"/>
      <c r="K175" s="202">
        <v>50</v>
      </c>
      <c r="L175" s="202">
        <v>50</v>
      </c>
    </row>
    <row r="176" spans="1:12" ht="77.25" customHeight="1">
      <c r="A176" s="31" t="s">
        <v>341</v>
      </c>
      <c r="B176" s="28" t="s">
        <v>190</v>
      </c>
      <c r="C176" s="17" t="s">
        <v>84</v>
      </c>
      <c r="D176" s="17" t="s">
        <v>150</v>
      </c>
      <c r="E176" s="17" t="s">
        <v>250</v>
      </c>
      <c r="F176" s="17"/>
      <c r="G176" s="202">
        <f>G177</f>
        <v>365</v>
      </c>
      <c r="H176" s="202">
        <f aca="true" t="shared" si="23" ref="H176:L177">H177</f>
        <v>0</v>
      </c>
      <c r="I176" s="202">
        <f t="shared" si="23"/>
        <v>0</v>
      </c>
      <c r="J176" s="202">
        <f t="shared" si="23"/>
        <v>0</v>
      </c>
      <c r="K176" s="202">
        <f t="shared" si="23"/>
        <v>440</v>
      </c>
      <c r="L176" s="202">
        <f t="shared" si="23"/>
        <v>517</v>
      </c>
    </row>
    <row r="177" spans="1:12" ht="42" customHeight="1">
      <c r="A177" s="90" t="s">
        <v>342</v>
      </c>
      <c r="B177" s="28" t="s">
        <v>190</v>
      </c>
      <c r="C177" s="17" t="s">
        <v>84</v>
      </c>
      <c r="D177" s="17" t="s">
        <v>150</v>
      </c>
      <c r="E177" s="17" t="s">
        <v>248</v>
      </c>
      <c r="F177" s="17"/>
      <c r="G177" s="202">
        <f>G178</f>
        <v>365</v>
      </c>
      <c r="H177" s="202">
        <f t="shared" si="23"/>
        <v>0</v>
      </c>
      <c r="I177" s="202">
        <f t="shared" si="23"/>
        <v>0</v>
      </c>
      <c r="J177" s="202">
        <f t="shared" si="23"/>
        <v>0</v>
      </c>
      <c r="K177" s="202">
        <f t="shared" si="23"/>
        <v>440</v>
      </c>
      <c r="L177" s="202">
        <f t="shared" si="23"/>
        <v>517</v>
      </c>
    </row>
    <row r="178" spans="1:12" ht="35.25" customHeight="1">
      <c r="A178" s="89" t="s">
        <v>246</v>
      </c>
      <c r="B178" s="28" t="s">
        <v>190</v>
      </c>
      <c r="C178" s="17" t="s">
        <v>84</v>
      </c>
      <c r="D178" s="17" t="s">
        <v>150</v>
      </c>
      <c r="E178" s="17" t="s">
        <v>248</v>
      </c>
      <c r="F178" s="17" t="s">
        <v>22</v>
      </c>
      <c r="G178" s="202">
        <v>365</v>
      </c>
      <c r="H178" s="210"/>
      <c r="I178" s="210"/>
      <c r="J178" s="210"/>
      <c r="K178" s="202">
        <v>440</v>
      </c>
      <c r="L178" s="202">
        <v>517</v>
      </c>
    </row>
    <row r="179" spans="1:12" ht="17.25" customHeight="1">
      <c r="A179" s="31" t="s">
        <v>247</v>
      </c>
      <c r="B179" s="28" t="s">
        <v>190</v>
      </c>
      <c r="C179" s="17" t="s">
        <v>84</v>
      </c>
      <c r="D179" s="17" t="s">
        <v>180</v>
      </c>
      <c r="E179" s="17"/>
      <c r="F179" s="17"/>
      <c r="G179" s="202">
        <f aca="true" t="shared" si="24" ref="G179:L179">G180+G183</f>
        <v>20</v>
      </c>
      <c r="H179" s="202">
        <f t="shared" si="24"/>
        <v>0</v>
      </c>
      <c r="I179" s="202">
        <f t="shared" si="24"/>
        <v>0</v>
      </c>
      <c r="J179" s="202">
        <f t="shared" si="24"/>
        <v>0</v>
      </c>
      <c r="K179" s="202">
        <f t="shared" si="24"/>
        <v>20</v>
      </c>
      <c r="L179" s="202">
        <f t="shared" si="24"/>
        <v>20</v>
      </c>
    </row>
    <row r="180" spans="1:12" ht="27" customHeight="1">
      <c r="A180" s="34" t="s">
        <v>252</v>
      </c>
      <c r="B180" s="28" t="s">
        <v>190</v>
      </c>
      <c r="C180" s="6" t="s">
        <v>84</v>
      </c>
      <c r="D180" s="6" t="s">
        <v>180</v>
      </c>
      <c r="E180" s="6" t="s">
        <v>249</v>
      </c>
      <c r="F180" s="17"/>
      <c r="G180" s="202">
        <f>G181</f>
        <v>5</v>
      </c>
      <c r="H180" s="202">
        <f aca="true" t="shared" si="25" ref="H180:L181">H181</f>
        <v>0</v>
      </c>
      <c r="I180" s="202">
        <f t="shared" si="25"/>
        <v>0</v>
      </c>
      <c r="J180" s="202">
        <f t="shared" si="25"/>
        <v>0</v>
      </c>
      <c r="K180" s="202">
        <f t="shared" si="25"/>
        <v>5</v>
      </c>
      <c r="L180" s="202">
        <f t="shared" si="25"/>
        <v>5</v>
      </c>
    </row>
    <row r="181" spans="1:12" ht="25.5">
      <c r="A181" s="34" t="s">
        <v>254</v>
      </c>
      <c r="B181" s="28" t="s">
        <v>190</v>
      </c>
      <c r="C181" s="6" t="s">
        <v>84</v>
      </c>
      <c r="D181" s="6" t="s">
        <v>180</v>
      </c>
      <c r="E181" s="6" t="s">
        <v>253</v>
      </c>
      <c r="F181" s="17"/>
      <c r="G181" s="211">
        <f>G182</f>
        <v>5</v>
      </c>
      <c r="H181" s="211">
        <f t="shared" si="25"/>
        <v>0</v>
      </c>
      <c r="I181" s="211">
        <f t="shared" si="25"/>
        <v>0</v>
      </c>
      <c r="J181" s="211">
        <f t="shared" si="25"/>
        <v>0</v>
      </c>
      <c r="K181" s="211">
        <f t="shared" si="25"/>
        <v>5</v>
      </c>
      <c r="L181" s="211">
        <f t="shared" si="25"/>
        <v>5</v>
      </c>
    </row>
    <row r="182" spans="1:12" ht="25.5">
      <c r="A182" s="41" t="s">
        <v>224</v>
      </c>
      <c r="B182" s="28" t="s">
        <v>190</v>
      </c>
      <c r="C182" s="6" t="s">
        <v>84</v>
      </c>
      <c r="D182" s="6" t="s">
        <v>180</v>
      </c>
      <c r="E182" s="6" t="s">
        <v>253</v>
      </c>
      <c r="F182" s="17" t="s">
        <v>160</v>
      </c>
      <c r="G182" s="211">
        <v>5</v>
      </c>
      <c r="H182" s="199"/>
      <c r="I182" s="199"/>
      <c r="J182" s="199"/>
      <c r="K182" s="203">
        <v>5</v>
      </c>
      <c r="L182" s="203">
        <v>5</v>
      </c>
    </row>
    <row r="183" spans="1:12" ht="38.25">
      <c r="A183" s="41" t="s">
        <v>326</v>
      </c>
      <c r="B183" s="28" t="s">
        <v>190</v>
      </c>
      <c r="C183" s="6" t="s">
        <v>84</v>
      </c>
      <c r="D183" s="6" t="s">
        <v>180</v>
      </c>
      <c r="E183" s="6" t="s">
        <v>255</v>
      </c>
      <c r="F183" s="17"/>
      <c r="G183" s="211">
        <f>G184</f>
        <v>15</v>
      </c>
      <c r="H183" s="211">
        <f aca="true" t="shared" si="26" ref="H183:L184">H184</f>
        <v>0</v>
      </c>
      <c r="I183" s="211">
        <f t="shared" si="26"/>
        <v>0</v>
      </c>
      <c r="J183" s="211">
        <f t="shared" si="26"/>
        <v>0</v>
      </c>
      <c r="K183" s="211">
        <f t="shared" si="26"/>
        <v>15</v>
      </c>
      <c r="L183" s="211">
        <f t="shared" si="26"/>
        <v>15</v>
      </c>
    </row>
    <row r="184" spans="1:12" ht="15.75">
      <c r="A184" s="41" t="s">
        <v>257</v>
      </c>
      <c r="B184" s="28" t="s">
        <v>190</v>
      </c>
      <c r="C184" s="6" t="s">
        <v>84</v>
      </c>
      <c r="D184" s="6" t="s">
        <v>180</v>
      </c>
      <c r="E184" s="6" t="s">
        <v>256</v>
      </c>
      <c r="F184" s="17"/>
      <c r="G184" s="211">
        <f>G185</f>
        <v>15</v>
      </c>
      <c r="H184" s="211">
        <f t="shared" si="26"/>
        <v>0</v>
      </c>
      <c r="I184" s="211">
        <f t="shared" si="26"/>
        <v>0</v>
      </c>
      <c r="J184" s="211">
        <f t="shared" si="26"/>
        <v>0</v>
      </c>
      <c r="K184" s="211">
        <f t="shared" si="26"/>
        <v>15</v>
      </c>
      <c r="L184" s="211">
        <f t="shared" si="26"/>
        <v>15</v>
      </c>
    </row>
    <row r="185" spans="1:12" ht="25.5">
      <c r="A185" s="41" t="s">
        <v>224</v>
      </c>
      <c r="B185" s="28" t="s">
        <v>190</v>
      </c>
      <c r="C185" s="6" t="s">
        <v>84</v>
      </c>
      <c r="D185" s="6" t="s">
        <v>180</v>
      </c>
      <c r="E185" s="6" t="s">
        <v>256</v>
      </c>
      <c r="F185" s="17" t="s">
        <v>160</v>
      </c>
      <c r="G185" s="211">
        <v>15</v>
      </c>
      <c r="H185" s="199"/>
      <c r="I185" s="199"/>
      <c r="J185" s="199"/>
      <c r="K185" s="203">
        <v>15</v>
      </c>
      <c r="L185" s="203">
        <v>15</v>
      </c>
    </row>
    <row r="186" spans="1:12" s="5" customFormat="1" ht="15.75">
      <c r="A186" s="93" t="s">
        <v>35</v>
      </c>
      <c r="B186" s="54" t="s">
        <v>190</v>
      </c>
      <c r="C186" s="16" t="s">
        <v>142</v>
      </c>
      <c r="D186" s="16" t="s">
        <v>175</v>
      </c>
      <c r="E186" s="16"/>
      <c r="F186" s="15"/>
      <c r="G186" s="212">
        <f aca="true" t="shared" si="27" ref="G186:L186">G187+G198</f>
        <v>750</v>
      </c>
      <c r="H186" s="212">
        <f t="shared" si="27"/>
        <v>0</v>
      </c>
      <c r="I186" s="212">
        <f t="shared" si="27"/>
        <v>0</v>
      </c>
      <c r="J186" s="212">
        <f t="shared" si="27"/>
        <v>0</v>
      </c>
      <c r="K186" s="212">
        <f t="shared" si="27"/>
        <v>358.9</v>
      </c>
      <c r="L186" s="212">
        <f t="shared" si="27"/>
        <v>298</v>
      </c>
    </row>
    <row r="187" spans="1:12" ht="15.75" hidden="1">
      <c r="A187" s="41" t="s">
        <v>137</v>
      </c>
      <c r="B187" s="28" t="s">
        <v>190</v>
      </c>
      <c r="C187" s="6" t="s">
        <v>142</v>
      </c>
      <c r="D187" s="6" t="s">
        <v>72</v>
      </c>
      <c r="E187" s="6"/>
      <c r="F187" s="17"/>
      <c r="G187" s="211">
        <f>G188+G195</f>
        <v>0</v>
      </c>
      <c r="H187" s="211">
        <f>H188</f>
        <v>0</v>
      </c>
      <c r="I187" s="211">
        <f>I188</f>
        <v>0</v>
      </c>
      <c r="J187" s="211">
        <f>J188</f>
        <v>0</v>
      </c>
      <c r="K187" s="211">
        <f>K188</f>
        <v>0</v>
      </c>
      <c r="L187" s="211">
        <f>L188</f>
        <v>0</v>
      </c>
    </row>
    <row r="188" spans="1:12" ht="15.75" hidden="1">
      <c r="A188" s="41" t="s">
        <v>258</v>
      </c>
      <c r="B188" s="28" t="s">
        <v>190</v>
      </c>
      <c r="C188" s="6" t="s">
        <v>142</v>
      </c>
      <c r="D188" s="6" t="s">
        <v>72</v>
      </c>
      <c r="E188" s="6" t="s">
        <v>259</v>
      </c>
      <c r="F188" s="17"/>
      <c r="G188" s="211">
        <f aca="true" t="shared" si="28" ref="G188:L188">G189+G192</f>
        <v>0</v>
      </c>
      <c r="H188" s="211">
        <f t="shared" si="28"/>
        <v>0</v>
      </c>
      <c r="I188" s="211">
        <f t="shared" si="28"/>
        <v>0</v>
      </c>
      <c r="J188" s="211">
        <f t="shared" si="28"/>
        <v>0</v>
      </c>
      <c r="K188" s="211">
        <f t="shared" si="28"/>
        <v>0</v>
      </c>
      <c r="L188" s="211">
        <f t="shared" si="28"/>
        <v>0</v>
      </c>
    </row>
    <row r="189" spans="1:12" ht="38.25" hidden="1">
      <c r="A189" s="41" t="s">
        <v>301</v>
      </c>
      <c r="B189" s="28" t="s">
        <v>190</v>
      </c>
      <c r="C189" s="6" t="s">
        <v>142</v>
      </c>
      <c r="D189" s="6" t="s">
        <v>72</v>
      </c>
      <c r="E189" s="6" t="s">
        <v>260</v>
      </c>
      <c r="F189" s="17"/>
      <c r="G189" s="211">
        <f>G190</f>
        <v>0</v>
      </c>
      <c r="H189" s="211">
        <f aca="true" t="shared" si="29" ref="H189:L190">H190</f>
        <v>0</v>
      </c>
      <c r="I189" s="211">
        <f t="shared" si="29"/>
        <v>0</v>
      </c>
      <c r="J189" s="211">
        <f t="shared" si="29"/>
        <v>0</v>
      </c>
      <c r="K189" s="211">
        <f t="shared" si="29"/>
        <v>0</v>
      </c>
      <c r="L189" s="211">
        <f t="shared" si="29"/>
        <v>0</v>
      </c>
    </row>
    <row r="190" spans="1:12" ht="25.5" hidden="1">
      <c r="A190" s="41" t="s">
        <v>262</v>
      </c>
      <c r="B190" s="28" t="s">
        <v>190</v>
      </c>
      <c r="C190" s="6" t="s">
        <v>142</v>
      </c>
      <c r="D190" s="6" t="s">
        <v>72</v>
      </c>
      <c r="E190" s="6" t="s">
        <v>261</v>
      </c>
      <c r="F190" s="17"/>
      <c r="G190" s="211">
        <f>G191</f>
        <v>0</v>
      </c>
      <c r="H190" s="211">
        <f t="shared" si="29"/>
        <v>0</v>
      </c>
      <c r="I190" s="211">
        <f t="shared" si="29"/>
        <v>0</v>
      </c>
      <c r="J190" s="211">
        <f t="shared" si="29"/>
        <v>0</v>
      </c>
      <c r="K190" s="211">
        <f t="shared" si="29"/>
        <v>0</v>
      </c>
      <c r="L190" s="211">
        <f t="shared" si="29"/>
        <v>0</v>
      </c>
    </row>
    <row r="191" spans="1:12" ht="26.25" hidden="1">
      <c r="A191" s="91" t="s">
        <v>246</v>
      </c>
      <c r="B191" s="28" t="s">
        <v>190</v>
      </c>
      <c r="C191" s="6" t="s">
        <v>142</v>
      </c>
      <c r="D191" s="6" t="s">
        <v>72</v>
      </c>
      <c r="E191" s="6" t="s">
        <v>261</v>
      </c>
      <c r="F191" s="17" t="s">
        <v>22</v>
      </c>
      <c r="G191" s="211"/>
      <c r="H191" s="199"/>
      <c r="I191" s="199"/>
      <c r="J191" s="199"/>
      <c r="K191" s="203"/>
      <c r="L191" s="203"/>
    </row>
    <row r="192" spans="1:12" ht="38.25" hidden="1">
      <c r="A192" s="41" t="s">
        <v>302</v>
      </c>
      <c r="B192" s="28" t="s">
        <v>190</v>
      </c>
      <c r="C192" s="6" t="s">
        <v>142</v>
      </c>
      <c r="D192" s="6" t="s">
        <v>72</v>
      </c>
      <c r="E192" s="6" t="s">
        <v>263</v>
      </c>
      <c r="F192" s="17"/>
      <c r="G192" s="211">
        <f>G193</f>
        <v>0</v>
      </c>
      <c r="H192" s="211">
        <f aca="true" t="shared" si="30" ref="H192:L193">H193</f>
        <v>0</v>
      </c>
      <c r="I192" s="211">
        <f t="shared" si="30"/>
        <v>0</v>
      </c>
      <c r="J192" s="211">
        <f t="shared" si="30"/>
        <v>0</v>
      </c>
      <c r="K192" s="211">
        <f t="shared" si="30"/>
        <v>0</v>
      </c>
      <c r="L192" s="211">
        <f t="shared" si="30"/>
        <v>0</v>
      </c>
    </row>
    <row r="193" spans="1:12" ht="25.5" hidden="1">
      <c r="A193" s="41" t="s">
        <v>262</v>
      </c>
      <c r="B193" s="28" t="s">
        <v>190</v>
      </c>
      <c r="C193" s="6" t="s">
        <v>142</v>
      </c>
      <c r="D193" s="6" t="s">
        <v>72</v>
      </c>
      <c r="E193" s="6" t="s">
        <v>264</v>
      </c>
      <c r="F193" s="17"/>
      <c r="G193" s="211">
        <f>G194</f>
        <v>0</v>
      </c>
      <c r="H193" s="211">
        <f t="shared" si="30"/>
        <v>0</v>
      </c>
      <c r="I193" s="211">
        <f t="shared" si="30"/>
        <v>0</v>
      </c>
      <c r="J193" s="211">
        <f t="shared" si="30"/>
        <v>0</v>
      </c>
      <c r="K193" s="211">
        <f t="shared" si="30"/>
        <v>0</v>
      </c>
      <c r="L193" s="211">
        <f t="shared" si="30"/>
        <v>0</v>
      </c>
    </row>
    <row r="194" spans="1:12" ht="26.25" hidden="1">
      <c r="A194" s="91" t="s">
        <v>246</v>
      </c>
      <c r="B194" s="28" t="s">
        <v>190</v>
      </c>
      <c r="C194" s="6" t="s">
        <v>142</v>
      </c>
      <c r="D194" s="6" t="s">
        <v>72</v>
      </c>
      <c r="E194" s="6" t="s">
        <v>264</v>
      </c>
      <c r="F194" s="17" t="s">
        <v>22</v>
      </c>
      <c r="G194" s="211"/>
      <c r="H194" s="199"/>
      <c r="I194" s="199"/>
      <c r="J194" s="199"/>
      <c r="K194" s="203"/>
      <c r="L194" s="203"/>
    </row>
    <row r="195" spans="1:12" ht="15.75" hidden="1">
      <c r="A195" s="92" t="s">
        <v>265</v>
      </c>
      <c r="B195" s="28" t="s">
        <v>190</v>
      </c>
      <c r="C195" s="6" t="s">
        <v>142</v>
      </c>
      <c r="D195" s="6" t="s">
        <v>72</v>
      </c>
      <c r="E195" s="6" t="s">
        <v>266</v>
      </c>
      <c r="F195" s="17"/>
      <c r="G195" s="211">
        <f>G196</f>
        <v>0</v>
      </c>
      <c r="H195" s="211">
        <f aca="true" t="shared" si="31" ref="H195:L196">H196</f>
        <v>0</v>
      </c>
      <c r="I195" s="211">
        <f t="shared" si="31"/>
        <v>0</v>
      </c>
      <c r="J195" s="211">
        <f t="shared" si="31"/>
        <v>0</v>
      </c>
      <c r="K195" s="211">
        <f t="shared" si="31"/>
        <v>0</v>
      </c>
      <c r="L195" s="211">
        <f t="shared" si="31"/>
        <v>0</v>
      </c>
    </row>
    <row r="196" spans="1:12" ht="26.25" hidden="1">
      <c r="A196" s="92" t="s">
        <v>268</v>
      </c>
      <c r="B196" s="28" t="s">
        <v>190</v>
      </c>
      <c r="C196" s="6" t="s">
        <v>142</v>
      </c>
      <c r="D196" s="6" t="s">
        <v>72</v>
      </c>
      <c r="E196" s="6" t="s">
        <v>267</v>
      </c>
      <c r="F196" s="17"/>
      <c r="G196" s="211">
        <f>G197</f>
        <v>0</v>
      </c>
      <c r="H196" s="211">
        <f t="shared" si="31"/>
        <v>0</v>
      </c>
      <c r="I196" s="211">
        <f t="shared" si="31"/>
        <v>0</v>
      </c>
      <c r="J196" s="211">
        <f t="shared" si="31"/>
        <v>0</v>
      </c>
      <c r="K196" s="211">
        <f t="shared" si="31"/>
        <v>0</v>
      </c>
      <c r="L196" s="211">
        <f t="shared" si="31"/>
        <v>0</v>
      </c>
    </row>
    <row r="197" spans="1:12" ht="25.5" hidden="1">
      <c r="A197" s="41" t="s">
        <v>224</v>
      </c>
      <c r="B197" s="28" t="s">
        <v>190</v>
      </c>
      <c r="C197" s="6" t="s">
        <v>142</v>
      </c>
      <c r="D197" s="6" t="s">
        <v>72</v>
      </c>
      <c r="E197" s="6" t="s">
        <v>267</v>
      </c>
      <c r="F197" s="17" t="s">
        <v>160</v>
      </c>
      <c r="G197" s="211"/>
      <c r="H197" s="199"/>
      <c r="I197" s="199"/>
      <c r="J197" s="199"/>
      <c r="K197" s="203"/>
      <c r="L197" s="203"/>
    </row>
    <row r="198" spans="1:12" s="5" customFormat="1" ht="16.5" customHeight="1">
      <c r="A198" s="55" t="s">
        <v>165</v>
      </c>
      <c r="B198" s="54" t="s">
        <v>190</v>
      </c>
      <c r="C198" s="15" t="s">
        <v>142</v>
      </c>
      <c r="D198" s="15" t="s">
        <v>91</v>
      </c>
      <c r="E198" s="15"/>
      <c r="F198" s="15"/>
      <c r="G198" s="198">
        <f aca="true" t="shared" si="32" ref="G198:L198">G199</f>
        <v>750</v>
      </c>
      <c r="H198" s="198">
        <f t="shared" si="32"/>
        <v>0</v>
      </c>
      <c r="I198" s="198">
        <f t="shared" si="32"/>
        <v>0</v>
      </c>
      <c r="J198" s="198">
        <f t="shared" si="32"/>
        <v>0</v>
      </c>
      <c r="K198" s="198">
        <f t="shared" si="32"/>
        <v>358.9</v>
      </c>
      <c r="L198" s="198">
        <f t="shared" si="32"/>
        <v>298</v>
      </c>
    </row>
    <row r="199" spans="1:12" ht="36.75" customHeight="1">
      <c r="A199" s="31" t="s">
        <v>327</v>
      </c>
      <c r="B199" s="28" t="s">
        <v>190</v>
      </c>
      <c r="C199" s="17" t="s">
        <v>142</v>
      </c>
      <c r="D199" s="17" t="s">
        <v>91</v>
      </c>
      <c r="E199" s="23" t="s">
        <v>227</v>
      </c>
      <c r="F199" s="23"/>
      <c r="G199" s="201">
        <f>G200+G203+G206+G209+G212</f>
        <v>750</v>
      </c>
      <c r="H199" s="201">
        <f>H200+H203+H206+H209+H212</f>
        <v>0</v>
      </c>
      <c r="I199" s="201">
        <f>I200+I203+I206+I209+I212</f>
        <v>0</v>
      </c>
      <c r="J199" s="201">
        <f>J200+J203+J206+J209+J212</f>
        <v>0</v>
      </c>
      <c r="K199" s="201">
        <f>K200+K203+K206+K209+K212</f>
        <v>358.9</v>
      </c>
      <c r="L199" s="201">
        <f>L200+L203+L206+L209+L212</f>
        <v>298</v>
      </c>
    </row>
    <row r="200" spans="1:12" ht="37.5" customHeight="1">
      <c r="A200" s="31" t="s">
        <v>303</v>
      </c>
      <c r="B200" s="28" t="s">
        <v>190</v>
      </c>
      <c r="C200" s="17" t="s">
        <v>142</v>
      </c>
      <c r="D200" s="17" t="s">
        <v>91</v>
      </c>
      <c r="E200" s="23" t="s">
        <v>269</v>
      </c>
      <c r="F200" s="23"/>
      <c r="G200" s="201">
        <f>G201</f>
        <v>290</v>
      </c>
      <c r="H200" s="201">
        <f aca="true" t="shared" si="33" ref="H200:L201">H201</f>
        <v>0</v>
      </c>
      <c r="I200" s="201">
        <f t="shared" si="33"/>
        <v>0</v>
      </c>
      <c r="J200" s="201">
        <f t="shared" si="33"/>
        <v>0</v>
      </c>
      <c r="K200" s="201">
        <f t="shared" si="33"/>
        <v>148.9</v>
      </c>
      <c r="L200" s="201">
        <f t="shared" si="33"/>
        <v>88</v>
      </c>
    </row>
    <row r="201" spans="1:12" ht="18" customHeight="1">
      <c r="A201" s="33" t="s">
        <v>271</v>
      </c>
      <c r="B201" s="28" t="s">
        <v>190</v>
      </c>
      <c r="C201" s="17" t="s">
        <v>142</v>
      </c>
      <c r="D201" s="17" t="s">
        <v>91</v>
      </c>
      <c r="E201" s="23" t="s">
        <v>270</v>
      </c>
      <c r="F201" s="23"/>
      <c r="G201" s="201">
        <f>G202</f>
        <v>290</v>
      </c>
      <c r="H201" s="201">
        <f t="shared" si="33"/>
        <v>0</v>
      </c>
      <c r="I201" s="201">
        <f t="shared" si="33"/>
        <v>0</v>
      </c>
      <c r="J201" s="201">
        <f t="shared" si="33"/>
        <v>0</v>
      </c>
      <c r="K201" s="201">
        <f t="shared" si="33"/>
        <v>148.9</v>
      </c>
      <c r="L201" s="201">
        <f t="shared" si="33"/>
        <v>88</v>
      </c>
    </row>
    <row r="202" spans="1:12" ht="18.75" customHeight="1">
      <c r="A202" s="41" t="s">
        <v>224</v>
      </c>
      <c r="B202" s="28" t="s">
        <v>190</v>
      </c>
      <c r="C202" s="17" t="s">
        <v>142</v>
      </c>
      <c r="D202" s="17" t="s">
        <v>91</v>
      </c>
      <c r="E202" s="23" t="s">
        <v>270</v>
      </c>
      <c r="F202" s="17" t="s">
        <v>160</v>
      </c>
      <c r="G202" s="201">
        <v>290</v>
      </c>
      <c r="H202" s="199"/>
      <c r="I202" s="199"/>
      <c r="J202" s="199"/>
      <c r="K202" s="203">
        <v>148.9</v>
      </c>
      <c r="L202" s="203">
        <v>88</v>
      </c>
    </row>
    <row r="203" spans="1:12" ht="41.25" customHeight="1">
      <c r="A203" s="31" t="s">
        <v>328</v>
      </c>
      <c r="B203" s="28" t="s">
        <v>190</v>
      </c>
      <c r="C203" s="17" t="s">
        <v>142</v>
      </c>
      <c r="D203" s="17" t="s">
        <v>91</v>
      </c>
      <c r="E203" s="23" t="s">
        <v>272</v>
      </c>
      <c r="F203" s="23"/>
      <c r="G203" s="201">
        <f>G204</f>
        <v>10</v>
      </c>
      <c r="H203" s="201">
        <f aca="true" t="shared" si="34" ref="H203:L204">H204</f>
        <v>0</v>
      </c>
      <c r="I203" s="201">
        <f t="shared" si="34"/>
        <v>0</v>
      </c>
      <c r="J203" s="201">
        <f t="shared" si="34"/>
        <v>0</v>
      </c>
      <c r="K203" s="201">
        <f t="shared" si="34"/>
        <v>10</v>
      </c>
      <c r="L203" s="201">
        <f t="shared" si="34"/>
        <v>10</v>
      </c>
    </row>
    <row r="204" spans="1:12" ht="15.75">
      <c r="A204" s="33" t="s">
        <v>339</v>
      </c>
      <c r="B204" s="28" t="s">
        <v>190</v>
      </c>
      <c r="C204" s="17" t="s">
        <v>142</v>
      </c>
      <c r="D204" s="17" t="s">
        <v>91</v>
      </c>
      <c r="E204" s="23" t="s">
        <v>273</v>
      </c>
      <c r="F204" s="23"/>
      <c r="G204" s="201">
        <f>G205</f>
        <v>10</v>
      </c>
      <c r="H204" s="201">
        <f t="shared" si="34"/>
        <v>0</v>
      </c>
      <c r="I204" s="201">
        <f t="shared" si="34"/>
        <v>0</v>
      </c>
      <c r="J204" s="201">
        <f t="shared" si="34"/>
        <v>0</v>
      </c>
      <c r="K204" s="201">
        <f t="shared" si="34"/>
        <v>10</v>
      </c>
      <c r="L204" s="201">
        <f t="shared" si="34"/>
        <v>10</v>
      </c>
    </row>
    <row r="205" spans="1:12" ht="16.5" customHeight="1">
      <c r="A205" s="41" t="s">
        <v>224</v>
      </c>
      <c r="B205" s="28" t="s">
        <v>190</v>
      </c>
      <c r="C205" s="17" t="s">
        <v>142</v>
      </c>
      <c r="D205" s="17" t="s">
        <v>91</v>
      </c>
      <c r="E205" s="23" t="s">
        <v>273</v>
      </c>
      <c r="F205" s="17" t="s">
        <v>160</v>
      </c>
      <c r="G205" s="202">
        <v>10</v>
      </c>
      <c r="H205" s="202">
        <f>SUM(H207)</f>
        <v>0</v>
      </c>
      <c r="I205" s="202">
        <f>SUM(I207)</f>
        <v>0</v>
      </c>
      <c r="J205" s="202">
        <f>SUM(J207)</f>
        <v>0</v>
      </c>
      <c r="K205" s="202">
        <v>10</v>
      </c>
      <c r="L205" s="202">
        <v>10</v>
      </c>
    </row>
    <row r="206" spans="1:12" ht="51">
      <c r="A206" s="31" t="s">
        <v>329</v>
      </c>
      <c r="B206" s="28" t="s">
        <v>190</v>
      </c>
      <c r="C206" s="17" t="s">
        <v>142</v>
      </c>
      <c r="D206" s="17" t="s">
        <v>91</v>
      </c>
      <c r="E206" s="23" t="s">
        <v>274</v>
      </c>
      <c r="F206" s="23"/>
      <c r="G206" s="202">
        <f aca="true" t="shared" si="35" ref="G206:L207">G207</f>
        <v>10</v>
      </c>
      <c r="H206" s="202">
        <f t="shared" si="35"/>
        <v>0</v>
      </c>
      <c r="I206" s="202">
        <f t="shared" si="35"/>
        <v>0</v>
      </c>
      <c r="J206" s="202">
        <f t="shared" si="35"/>
        <v>0</v>
      </c>
      <c r="K206" s="202">
        <f t="shared" si="35"/>
        <v>10</v>
      </c>
      <c r="L206" s="202">
        <f t="shared" si="35"/>
        <v>10</v>
      </c>
    </row>
    <row r="207" spans="1:13" ht="18" customHeight="1">
      <c r="A207" s="33" t="s">
        <v>339</v>
      </c>
      <c r="B207" s="28" t="s">
        <v>190</v>
      </c>
      <c r="C207" s="17" t="s">
        <v>142</v>
      </c>
      <c r="D207" s="17" t="s">
        <v>91</v>
      </c>
      <c r="E207" s="23" t="s">
        <v>275</v>
      </c>
      <c r="F207" s="23"/>
      <c r="G207" s="202">
        <f t="shared" si="35"/>
        <v>10</v>
      </c>
      <c r="H207" s="202">
        <f t="shared" si="35"/>
        <v>0</v>
      </c>
      <c r="I207" s="202">
        <f t="shared" si="35"/>
        <v>0</v>
      </c>
      <c r="J207" s="202">
        <f t="shared" si="35"/>
        <v>0</v>
      </c>
      <c r="K207" s="202">
        <f t="shared" si="35"/>
        <v>10</v>
      </c>
      <c r="L207" s="202">
        <f t="shared" si="35"/>
        <v>10</v>
      </c>
      <c r="M207" s="63"/>
    </row>
    <row r="208" spans="1:12" ht="25.5">
      <c r="A208" s="41" t="s">
        <v>224</v>
      </c>
      <c r="B208" s="28" t="s">
        <v>190</v>
      </c>
      <c r="C208" s="17" t="s">
        <v>142</v>
      </c>
      <c r="D208" s="17" t="s">
        <v>91</v>
      </c>
      <c r="E208" s="23" t="s">
        <v>275</v>
      </c>
      <c r="F208" s="17" t="s">
        <v>160</v>
      </c>
      <c r="G208" s="202">
        <v>10</v>
      </c>
      <c r="H208" s="199"/>
      <c r="I208" s="199"/>
      <c r="J208" s="199"/>
      <c r="K208" s="203">
        <v>10</v>
      </c>
      <c r="L208" s="203">
        <v>10</v>
      </c>
    </row>
    <row r="209" spans="1:12" ht="45.75" customHeight="1">
      <c r="A209" s="31" t="s">
        <v>330</v>
      </c>
      <c r="B209" s="28" t="s">
        <v>190</v>
      </c>
      <c r="C209" s="17" t="s">
        <v>142</v>
      </c>
      <c r="D209" s="17" t="s">
        <v>91</v>
      </c>
      <c r="E209" s="23" t="s">
        <v>276</v>
      </c>
      <c r="F209" s="23"/>
      <c r="G209" s="202">
        <f aca="true" t="shared" si="36" ref="G209:L210">G210</f>
        <v>240</v>
      </c>
      <c r="H209" s="202">
        <f t="shared" si="36"/>
        <v>0</v>
      </c>
      <c r="I209" s="202">
        <f t="shared" si="36"/>
        <v>0</v>
      </c>
      <c r="J209" s="202">
        <f t="shared" si="36"/>
        <v>0</v>
      </c>
      <c r="K209" s="202">
        <f t="shared" si="36"/>
        <v>190</v>
      </c>
      <c r="L209" s="202">
        <f t="shared" si="36"/>
        <v>190</v>
      </c>
    </row>
    <row r="210" spans="1:12" ht="15.75">
      <c r="A210" s="33" t="s">
        <v>271</v>
      </c>
      <c r="B210" s="28" t="s">
        <v>190</v>
      </c>
      <c r="C210" s="17" t="s">
        <v>142</v>
      </c>
      <c r="D210" s="17" t="s">
        <v>91</v>
      </c>
      <c r="E210" s="23" t="s">
        <v>277</v>
      </c>
      <c r="F210" s="23"/>
      <c r="G210" s="202">
        <f t="shared" si="36"/>
        <v>240</v>
      </c>
      <c r="H210" s="202">
        <f t="shared" si="36"/>
        <v>0</v>
      </c>
      <c r="I210" s="202">
        <f t="shared" si="36"/>
        <v>0</v>
      </c>
      <c r="J210" s="202">
        <f t="shared" si="36"/>
        <v>0</v>
      </c>
      <c r="K210" s="202">
        <f t="shared" si="36"/>
        <v>190</v>
      </c>
      <c r="L210" s="202">
        <f t="shared" si="36"/>
        <v>190</v>
      </c>
    </row>
    <row r="211" spans="1:12" ht="25.5">
      <c r="A211" s="41" t="s">
        <v>224</v>
      </c>
      <c r="B211" s="28" t="s">
        <v>190</v>
      </c>
      <c r="C211" s="17" t="s">
        <v>142</v>
      </c>
      <c r="D211" s="17" t="s">
        <v>91</v>
      </c>
      <c r="E211" s="23" t="s">
        <v>277</v>
      </c>
      <c r="F211" s="23" t="s">
        <v>160</v>
      </c>
      <c r="G211" s="202">
        <v>240</v>
      </c>
      <c r="H211" s="199"/>
      <c r="I211" s="199"/>
      <c r="J211" s="199"/>
      <c r="K211" s="203">
        <v>190</v>
      </c>
      <c r="L211" s="203">
        <v>190</v>
      </c>
    </row>
    <row r="212" spans="1:12" ht="15.75">
      <c r="A212" s="31" t="s">
        <v>126</v>
      </c>
      <c r="B212" s="28"/>
      <c r="C212" s="17" t="s">
        <v>142</v>
      </c>
      <c r="D212" s="17" t="s">
        <v>91</v>
      </c>
      <c r="E212" s="23" t="s">
        <v>277</v>
      </c>
      <c r="F212" s="23" t="s">
        <v>127</v>
      </c>
      <c r="G212" s="202">
        <v>200</v>
      </c>
      <c r="H212" s="199"/>
      <c r="I212" s="199"/>
      <c r="J212" s="199"/>
      <c r="K212" s="203">
        <v>0</v>
      </c>
      <c r="L212" s="203">
        <v>0</v>
      </c>
    </row>
    <row r="213" spans="1:12" ht="15.75">
      <c r="A213" s="31" t="s">
        <v>278</v>
      </c>
      <c r="B213" s="28" t="s">
        <v>190</v>
      </c>
      <c r="C213" s="17" t="s">
        <v>119</v>
      </c>
      <c r="D213" s="17"/>
      <c r="E213" s="23"/>
      <c r="F213" s="23"/>
      <c r="G213" s="202">
        <f aca="true" t="shared" si="37" ref="G213:L213">G214</f>
        <v>7</v>
      </c>
      <c r="H213" s="202">
        <f t="shared" si="37"/>
        <v>0</v>
      </c>
      <c r="I213" s="202">
        <f t="shared" si="37"/>
        <v>0</v>
      </c>
      <c r="J213" s="202">
        <f t="shared" si="37"/>
        <v>0</v>
      </c>
      <c r="K213" s="202">
        <f t="shared" si="37"/>
        <v>7</v>
      </c>
      <c r="L213" s="202">
        <f t="shared" si="37"/>
        <v>7</v>
      </c>
    </row>
    <row r="214" spans="1:12" s="5" customFormat="1" ht="17.25" customHeight="1">
      <c r="A214" s="61" t="s">
        <v>0</v>
      </c>
      <c r="B214" s="54" t="s">
        <v>190</v>
      </c>
      <c r="C214" s="15" t="s">
        <v>119</v>
      </c>
      <c r="D214" s="15" t="s">
        <v>119</v>
      </c>
      <c r="E214" s="15"/>
      <c r="F214" s="15"/>
      <c r="G214" s="200">
        <f aca="true" t="shared" si="38" ref="G214:L214">G232</f>
        <v>7</v>
      </c>
      <c r="H214" s="200">
        <f t="shared" si="38"/>
        <v>0</v>
      </c>
      <c r="I214" s="200">
        <f t="shared" si="38"/>
        <v>0</v>
      </c>
      <c r="J214" s="200">
        <f t="shared" si="38"/>
        <v>0</v>
      </c>
      <c r="K214" s="200">
        <f t="shared" si="38"/>
        <v>7</v>
      </c>
      <c r="L214" s="200">
        <f t="shared" si="38"/>
        <v>7</v>
      </c>
    </row>
    <row r="215" spans="1:12" ht="3" customHeight="1" hidden="1">
      <c r="A215" s="36" t="s">
        <v>195</v>
      </c>
      <c r="B215" s="28" t="s">
        <v>190</v>
      </c>
      <c r="C215" s="6" t="s">
        <v>119</v>
      </c>
      <c r="D215" s="6" t="s">
        <v>119</v>
      </c>
      <c r="E215" s="6" t="s">
        <v>36</v>
      </c>
      <c r="F215" s="17" t="s">
        <v>173</v>
      </c>
      <c r="G215" s="202"/>
      <c r="H215" s="199"/>
      <c r="I215" s="199"/>
      <c r="J215" s="199"/>
      <c r="K215" s="203"/>
      <c r="L215" s="203"/>
    </row>
    <row r="216" spans="1:12" ht="19.5" customHeight="1" hidden="1">
      <c r="A216" s="36" t="s">
        <v>202</v>
      </c>
      <c r="B216" s="28" t="s">
        <v>190</v>
      </c>
      <c r="C216" s="6" t="s">
        <v>119</v>
      </c>
      <c r="D216" s="6" t="s">
        <v>119</v>
      </c>
      <c r="E216" s="6" t="s">
        <v>148</v>
      </c>
      <c r="F216" s="17" t="s">
        <v>173</v>
      </c>
      <c r="G216" s="202"/>
      <c r="H216" s="199"/>
      <c r="I216" s="199"/>
      <c r="J216" s="199"/>
      <c r="K216" s="203"/>
      <c r="L216" s="203"/>
    </row>
    <row r="217" spans="1:12" ht="47.25" customHeight="1" hidden="1">
      <c r="A217" s="31" t="s">
        <v>14</v>
      </c>
      <c r="B217" s="28" t="s">
        <v>190</v>
      </c>
      <c r="C217" s="6" t="s">
        <v>119</v>
      </c>
      <c r="D217" s="6" t="s">
        <v>119</v>
      </c>
      <c r="E217" s="6" t="s">
        <v>148</v>
      </c>
      <c r="F217" s="17" t="s">
        <v>15</v>
      </c>
      <c r="G217" s="202"/>
      <c r="H217" s="199"/>
      <c r="I217" s="199"/>
      <c r="J217" s="199"/>
      <c r="K217" s="203"/>
      <c r="L217" s="203"/>
    </row>
    <row r="218" spans="1:12" ht="36" customHeight="1" hidden="1">
      <c r="A218" s="31" t="s">
        <v>157</v>
      </c>
      <c r="B218" s="28" t="s">
        <v>190</v>
      </c>
      <c r="C218" s="6" t="s">
        <v>119</v>
      </c>
      <c r="D218" s="6" t="s">
        <v>119</v>
      </c>
      <c r="E218" s="17" t="s">
        <v>148</v>
      </c>
      <c r="F218" s="17" t="s">
        <v>158</v>
      </c>
      <c r="G218" s="202"/>
      <c r="H218" s="199"/>
      <c r="I218" s="199"/>
      <c r="J218" s="199"/>
      <c r="K218" s="203"/>
      <c r="L218" s="203"/>
    </row>
    <row r="219" spans="1:12" ht="20.25" customHeight="1" hidden="1">
      <c r="A219" s="31" t="s">
        <v>153</v>
      </c>
      <c r="B219" s="28" t="s">
        <v>190</v>
      </c>
      <c r="C219" s="6" t="s">
        <v>119</v>
      </c>
      <c r="D219" s="6" t="s">
        <v>119</v>
      </c>
      <c r="E219" s="17" t="s">
        <v>148</v>
      </c>
      <c r="F219" s="17" t="s">
        <v>154</v>
      </c>
      <c r="G219" s="202"/>
      <c r="H219" s="199"/>
      <c r="I219" s="199"/>
      <c r="J219" s="199"/>
      <c r="K219" s="203"/>
      <c r="L219" s="203"/>
    </row>
    <row r="220" spans="1:12" ht="23.25" customHeight="1" hidden="1">
      <c r="A220" s="31" t="s">
        <v>155</v>
      </c>
      <c r="B220" s="28" t="s">
        <v>190</v>
      </c>
      <c r="C220" s="6" t="s">
        <v>119</v>
      </c>
      <c r="D220" s="6" t="s">
        <v>119</v>
      </c>
      <c r="E220" s="17" t="s">
        <v>148</v>
      </c>
      <c r="F220" s="17" t="s">
        <v>156</v>
      </c>
      <c r="G220" s="202"/>
      <c r="H220" s="199"/>
      <c r="I220" s="199"/>
      <c r="J220" s="199"/>
      <c r="K220" s="203"/>
      <c r="L220" s="203"/>
    </row>
    <row r="221" spans="1:12" ht="19.5" customHeight="1" hidden="1">
      <c r="A221" s="31" t="s">
        <v>159</v>
      </c>
      <c r="B221" s="28" t="s">
        <v>190</v>
      </c>
      <c r="C221" s="6" t="s">
        <v>119</v>
      </c>
      <c r="D221" s="6" t="s">
        <v>119</v>
      </c>
      <c r="E221" s="17" t="s">
        <v>148</v>
      </c>
      <c r="F221" s="17" t="s">
        <v>160</v>
      </c>
      <c r="G221" s="202"/>
      <c r="H221" s="199"/>
      <c r="I221" s="199"/>
      <c r="J221" s="199"/>
      <c r="K221" s="203"/>
      <c r="L221" s="203"/>
    </row>
    <row r="222" spans="1:12" ht="21.75" customHeight="1" hidden="1">
      <c r="A222" s="31" t="s">
        <v>161</v>
      </c>
      <c r="B222" s="28" t="s">
        <v>190</v>
      </c>
      <c r="C222" s="6" t="s">
        <v>119</v>
      </c>
      <c r="D222" s="6" t="s">
        <v>119</v>
      </c>
      <c r="E222" s="17" t="s">
        <v>148</v>
      </c>
      <c r="F222" s="17" t="s">
        <v>162</v>
      </c>
      <c r="G222" s="202"/>
      <c r="H222" s="199"/>
      <c r="I222" s="199"/>
      <c r="J222" s="199"/>
      <c r="K222" s="203"/>
      <c r="L222" s="203"/>
    </row>
    <row r="223" spans="1:12" ht="33.75" customHeight="1" hidden="1">
      <c r="A223" s="31" t="s">
        <v>41</v>
      </c>
      <c r="B223" s="28" t="s">
        <v>190</v>
      </c>
      <c r="C223" s="6" t="s">
        <v>119</v>
      </c>
      <c r="D223" s="6" t="s">
        <v>119</v>
      </c>
      <c r="E223" s="17" t="s">
        <v>148</v>
      </c>
      <c r="F223" s="17" t="s">
        <v>164</v>
      </c>
      <c r="G223" s="202"/>
      <c r="H223" s="199"/>
      <c r="I223" s="199"/>
      <c r="J223" s="199"/>
      <c r="K223" s="203"/>
      <c r="L223" s="203"/>
    </row>
    <row r="224" spans="1:12" ht="30.75" customHeight="1" hidden="1">
      <c r="A224" s="34" t="s">
        <v>44</v>
      </c>
      <c r="B224" s="28" t="s">
        <v>190</v>
      </c>
      <c r="C224" s="6" t="s">
        <v>119</v>
      </c>
      <c r="D224" s="6" t="s">
        <v>119</v>
      </c>
      <c r="E224" s="17" t="s">
        <v>148</v>
      </c>
      <c r="F224" s="17" t="s">
        <v>45</v>
      </c>
      <c r="G224" s="202"/>
      <c r="H224" s="199"/>
      <c r="I224" s="199"/>
      <c r="J224" s="199"/>
      <c r="K224" s="203"/>
      <c r="L224" s="203"/>
    </row>
    <row r="225" spans="1:12" ht="15.75" hidden="1">
      <c r="A225" s="31" t="s">
        <v>120</v>
      </c>
      <c r="B225" s="28" t="s">
        <v>190</v>
      </c>
      <c r="C225" s="6" t="s">
        <v>119</v>
      </c>
      <c r="D225" s="6" t="s">
        <v>119</v>
      </c>
      <c r="E225" s="17" t="s">
        <v>148</v>
      </c>
      <c r="F225" s="17" t="s">
        <v>121</v>
      </c>
      <c r="G225" s="202"/>
      <c r="H225" s="199"/>
      <c r="I225" s="199"/>
      <c r="J225" s="199"/>
      <c r="K225" s="203"/>
      <c r="L225" s="203"/>
    </row>
    <row r="226" spans="1:12" ht="25.5" hidden="1">
      <c r="A226" s="35" t="s">
        <v>123</v>
      </c>
      <c r="B226" s="28" t="s">
        <v>190</v>
      </c>
      <c r="C226" s="6" t="s">
        <v>119</v>
      </c>
      <c r="D226" s="6" t="s">
        <v>119</v>
      </c>
      <c r="E226" s="17" t="s">
        <v>148</v>
      </c>
      <c r="F226" s="17" t="s">
        <v>122</v>
      </c>
      <c r="G226" s="202"/>
      <c r="H226" s="199"/>
      <c r="I226" s="199"/>
      <c r="J226" s="199"/>
      <c r="K226" s="203"/>
      <c r="L226" s="203"/>
    </row>
    <row r="227" spans="1:12" ht="25.5" hidden="1">
      <c r="A227" s="34" t="s">
        <v>125</v>
      </c>
      <c r="B227" s="28" t="s">
        <v>190</v>
      </c>
      <c r="C227" s="6" t="s">
        <v>119</v>
      </c>
      <c r="D227" s="6" t="s">
        <v>119</v>
      </c>
      <c r="E227" s="17" t="s">
        <v>148</v>
      </c>
      <c r="F227" s="17" t="s">
        <v>124</v>
      </c>
      <c r="G227" s="202"/>
      <c r="H227" s="199"/>
      <c r="I227" s="199"/>
      <c r="J227" s="199"/>
      <c r="K227" s="203"/>
      <c r="L227" s="203"/>
    </row>
    <row r="228" spans="1:12" ht="15.75" hidden="1">
      <c r="A228" s="31" t="s">
        <v>126</v>
      </c>
      <c r="B228" s="28" t="s">
        <v>190</v>
      </c>
      <c r="C228" s="6" t="s">
        <v>119</v>
      </c>
      <c r="D228" s="6" t="s">
        <v>119</v>
      </c>
      <c r="E228" s="17" t="s">
        <v>148</v>
      </c>
      <c r="F228" s="17" t="s">
        <v>127</v>
      </c>
      <c r="G228" s="202"/>
      <c r="H228" s="199"/>
      <c r="I228" s="199"/>
      <c r="J228" s="199"/>
      <c r="K228" s="203"/>
      <c r="L228" s="203"/>
    </row>
    <row r="229" spans="1:12" ht="25.5" hidden="1">
      <c r="A229" s="31" t="s">
        <v>7</v>
      </c>
      <c r="B229" s="28" t="s">
        <v>190</v>
      </c>
      <c r="C229" s="6" t="s">
        <v>119</v>
      </c>
      <c r="D229" s="6" t="s">
        <v>119</v>
      </c>
      <c r="E229" s="17" t="s">
        <v>148</v>
      </c>
      <c r="F229" s="17" t="s">
        <v>128</v>
      </c>
      <c r="G229" s="202"/>
      <c r="H229" s="199"/>
      <c r="I229" s="199"/>
      <c r="J229" s="199"/>
      <c r="K229" s="203"/>
      <c r="L229" s="203"/>
    </row>
    <row r="230" spans="1:12" ht="23.25" customHeight="1" hidden="1">
      <c r="A230" s="34" t="s">
        <v>59</v>
      </c>
      <c r="B230" s="28" t="s">
        <v>190</v>
      </c>
      <c r="C230" s="6" t="s">
        <v>119</v>
      </c>
      <c r="D230" s="6" t="s">
        <v>119</v>
      </c>
      <c r="E230" s="17" t="s">
        <v>148</v>
      </c>
      <c r="F230" s="17" t="s">
        <v>8</v>
      </c>
      <c r="G230" s="202"/>
      <c r="H230" s="199"/>
      <c r="I230" s="199"/>
      <c r="J230" s="199"/>
      <c r="K230" s="203"/>
      <c r="L230" s="203"/>
    </row>
    <row r="231" spans="1:12" ht="16.5" customHeight="1" hidden="1">
      <c r="A231" s="34" t="s">
        <v>9</v>
      </c>
      <c r="B231" s="28" t="s">
        <v>190</v>
      </c>
      <c r="C231" s="6" t="s">
        <v>119</v>
      </c>
      <c r="D231" s="6" t="s">
        <v>119</v>
      </c>
      <c r="E231" s="17" t="s">
        <v>148</v>
      </c>
      <c r="F231" s="17" t="s">
        <v>10</v>
      </c>
      <c r="G231" s="202"/>
      <c r="H231" s="199"/>
      <c r="I231" s="199"/>
      <c r="J231" s="199"/>
      <c r="K231" s="203"/>
      <c r="L231" s="203"/>
    </row>
    <row r="232" spans="1:12" ht="26.25" customHeight="1">
      <c r="A232" s="39" t="s">
        <v>353</v>
      </c>
      <c r="B232" s="28" t="s">
        <v>190</v>
      </c>
      <c r="C232" s="17" t="s">
        <v>119</v>
      </c>
      <c r="D232" s="17" t="s">
        <v>119</v>
      </c>
      <c r="E232" s="17" t="s">
        <v>279</v>
      </c>
      <c r="F232" s="17"/>
      <c r="G232" s="202">
        <f aca="true" t="shared" si="39" ref="G232:L232">G233</f>
        <v>7</v>
      </c>
      <c r="H232" s="202">
        <f t="shared" si="39"/>
        <v>0</v>
      </c>
      <c r="I232" s="202">
        <f t="shared" si="39"/>
        <v>0</v>
      </c>
      <c r="J232" s="202">
        <f t="shared" si="39"/>
        <v>0</v>
      </c>
      <c r="K232" s="202">
        <f t="shared" si="39"/>
        <v>7</v>
      </c>
      <c r="L232" s="202">
        <f t="shared" si="39"/>
        <v>7</v>
      </c>
    </row>
    <row r="233" spans="1:12" ht="14.25" customHeight="1">
      <c r="A233" s="32" t="s">
        <v>281</v>
      </c>
      <c r="B233" s="28" t="s">
        <v>190</v>
      </c>
      <c r="C233" s="17" t="s">
        <v>119</v>
      </c>
      <c r="D233" s="17" t="s">
        <v>119</v>
      </c>
      <c r="E233" s="17" t="s">
        <v>280</v>
      </c>
      <c r="F233" s="17"/>
      <c r="G233" s="202">
        <f aca="true" t="shared" si="40" ref="G233:L233">G238</f>
        <v>7</v>
      </c>
      <c r="H233" s="202">
        <f t="shared" si="40"/>
        <v>0</v>
      </c>
      <c r="I233" s="202">
        <f t="shared" si="40"/>
        <v>0</v>
      </c>
      <c r="J233" s="202">
        <f t="shared" si="40"/>
        <v>0</v>
      </c>
      <c r="K233" s="202">
        <f t="shared" si="40"/>
        <v>7</v>
      </c>
      <c r="L233" s="202">
        <f t="shared" si="40"/>
        <v>7</v>
      </c>
    </row>
    <row r="234" spans="1:12" ht="1.5" customHeight="1" hidden="1">
      <c r="A234" s="31" t="s">
        <v>14</v>
      </c>
      <c r="B234" s="28" t="s">
        <v>190</v>
      </c>
      <c r="C234" s="17" t="s">
        <v>119</v>
      </c>
      <c r="D234" s="17" t="s">
        <v>119</v>
      </c>
      <c r="E234" s="17" t="s">
        <v>179</v>
      </c>
      <c r="F234" s="17" t="s">
        <v>15</v>
      </c>
      <c r="G234" s="202"/>
      <c r="H234" s="199"/>
      <c r="I234" s="199"/>
      <c r="J234" s="199"/>
      <c r="K234" s="203"/>
      <c r="L234" s="203"/>
    </row>
    <row r="235" spans="1:12" ht="15.75" hidden="1">
      <c r="A235" s="31" t="s">
        <v>196</v>
      </c>
      <c r="B235" s="28" t="s">
        <v>190</v>
      </c>
      <c r="C235" s="17" t="s">
        <v>119</v>
      </c>
      <c r="D235" s="17" t="s">
        <v>119</v>
      </c>
      <c r="E235" s="17" t="s">
        <v>179</v>
      </c>
      <c r="F235" s="17" t="s">
        <v>197</v>
      </c>
      <c r="G235" s="202"/>
      <c r="H235" s="199"/>
      <c r="I235" s="199"/>
      <c r="J235" s="199"/>
      <c r="K235" s="203"/>
      <c r="L235" s="203"/>
    </row>
    <row r="236" spans="1:12" ht="15.75" hidden="1">
      <c r="A236" s="31" t="s">
        <v>153</v>
      </c>
      <c r="B236" s="28" t="s">
        <v>190</v>
      </c>
      <c r="C236" s="17" t="s">
        <v>119</v>
      </c>
      <c r="D236" s="17" t="s">
        <v>119</v>
      </c>
      <c r="E236" s="17" t="s">
        <v>179</v>
      </c>
      <c r="F236" s="17" t="s">
        <v>198</v>
      </c>
      <c r="G236" s="202"/>
      <c r="H236" s="199"/>
      <c r="I236" s="199"/>
      <c r="J236" s="199"/>
      <c r="K236" s="203"/>
      <c r="L236" s="203"/>
    </row>
    <row r="237" spans="1:12" ht="15.75" hidden="1">
      <c r="A237" s="31" t="s">
        <v>155</v>
      </c>
      <c r="B237" s="28" t="s">
        <v>190</v>
      </c>
      <c r="C237" s="17" t="s">
        <v>119</v>
      </c>
      <c r="D237" s="17" t="s">
        <v>119</v>
      </c>
      <c r="E237" s="17" t="s">
        <v>179</v>
      </c>
      <c r="F237" s="17" t="s">
        <v>199</v>
      </c>
      <c r="G237" s="202"/>
      <c r="H237" s="199"/>
      <c r="I237" s="199"/>
      <c r="J237" s="199"/>
      <c r="K237" s="203"/>
      <c r="L237" s="203"/>
    </row>
    <row r="238" spans="1:12" ht="15.75">
      <c r="A238" s="31" t="s">
        <v>159</v>
      </c>
      <c r="B238" s="28" t="s">
        <v>190</v>
      </c>
      <c r="C238" s="17" t="s">
        <v>119</v>
      </c>
      <c r="D238" s="17" t="s">
        <v>119</v>
      </c>
      <c r="E238" s="17" t="s">
        <v>280</v>
      </c>
      <c r="F238" s="17" t="s">
        <v>160</v>
      </c>
      <c r="G238" s="202">
        <v>7</v>
      </c>
      <c r="H238" s="202"/>
      <c r="I238" s="202"/>
      <c r="J238" s="202"/>
      <c r="K238" s="202">
        <v>7</v>
      </c>
      <c r="L238" s="202">
        <v>7</v>
      </c>
    </row>
    <row r="239" spans="1:12" ht="0.75" customHeight="1" hidden="1">
      <c r="A239" s="31" t="s">
        <v>120</v>
      </c>
      <c r="B239" s="28" t="s">
        <v>190</v>
      </c>
      <c r="C239" s="17" t="s">
        <v>119</v>
      </c>
      <c r="D239" s="17" t="s">
        <v>119</v>
      </c>
      <c r="E239" s="17" t="s">
        <v>179</v>
      </c>
      <c r="F239" s="15" t="s">
        <v>121</v>
      </c>
      <c r="G239" s="200"/>
      <c r="H239" s="199"/>
      <c r="I239" s="199"/>
      <c r="J239" s="199"/>
      <c r="K239" s="203"/>
      <c r="L239" s="203"/>
    </row>
    <row r="240" spans="1:12" ht="25.5" hidden="1">
      <c r="A240" s="35" t="s">
        <v>123</v>
      </c>
      <c r="B240" s="28" t="s">
        <v>190</v>
      </c>
      <c r="C240" s="17" t="s">
        <v>119</v>
      </c>
      <c r="D240" s="17" t="s">
        <v>119</v>
      </c>
      <c r="E240" s="17" t="s">
        <v>179</v>
      </c>
      <c r="F240" s="17" t="s">
        <v>122</v>
      </c>
      <c r="G240" s="202"/>
      <c r="H240" s="199"/>
      <c r="I240" s="199"/>
      <c r="J240" s="199"/>
      <c r="K240" s="203"/>
      <c r="L240" s="203"/>
    </row>
    <row r="241" spans="1:12" ht="25.5" hidden="1">
      <c r="A241" s="34" t="s">
        <v>125</v>
      </c>
      <c r="B241" s="28" t="s">
        <v>190</v>
      </c>
      <c r="C241" s="17" t="s">
        <v>119</v>
      </c>
      <c r="D241" s="17" t="s">
        <v>119</v>
      </c>
      <c r="E241" s="17" t="s">
        <v>179</v>
      </c>
      <c r="F241" s="17" t="s">
        <v>124</v>
      </c>
      <c r="G241" s="202"/>
      <c r="H241" s="199"/>
      <c r="I241" s="199"/>
      <c r="J241" s="199"/>
      <c r="K241" s="203"/>
      <c r="L241" s="203"/>
    </row>
    <row r="242" spans="1:12" ht="0.75" customHeight="1" hidden="1">
      <c r="A242" s="31" t="s">
        <v>184</v>
      </c>
      <c r="B242" s="28" t="s">
        <v>190</v>
      </c>
      <c r="C242" s="17" t="s">
        <v>119</v>
      </c>
      <c r="D242" s="17" t="s">
        <v>119</v>
      </c>
      <c r="E242" s="17" t="s">
        <v>179</v>
      </c>
      <c r="F242" s="15" t="s">
        <v>185</v>
      </c>
      <c r="G242" s="200"/>
      <c r="H242" s="199"/>
      <c r="I242" s="199"/>
      <c r="J242" s="199"/>
      <c r="K242" s="203"/>
      <c r="L242" s="203"/>
    </row>
    <row r="243" spans="1:12" ht="15.75" hidden="1">
      <c r="A243" s="31" t="s">
        <v>186</v>
      </c>
      <c r="B243" s="28" t="s">
        <v>190</v>
      </c>
      <c r="C243" s="15" t="s">
        <v>119</v>
      </c>
      <c r="D243" s="15" t="s">
        <v>119</v>
      </c>
      <c r="E243" s="15" t="s">
        <v>179</v>
      </c>
      <c r="F243" s="15" t="s">
        <v>187</v>
      </c>
      <c r="G243" s="200"/>
      <c r="H243" s="199"/>
      <c r="I243" s="199"/>
      <c r="J243" s="199"/>
      <c r="K243" s="203"/>
      <c r="L243" s="203"/>
    </row>
    <row r="244" spans="1:12" ht="54" customHeight="1" hidden="1">
      <c r="A244" s="31" t="s">
        <v>24</v>
      </c>
      <c r="B244" s="28" t="s">
        <v>190</v>
      </c>
      <c r="C244" s="17" t="s">
        <v>119</v>
      </c>
      <c r="D244" s="17" t="s">
        <v>119</v>
      </c>
      <c r="E244" s="17" t="s">
        <v>179</v>
      </c>
      <c r="F244" s="17" t="s">
        <v>86</v>
      </c>
      <c r="G244" s="202"/>
      <c r="H244" s="199"/>
      <c r="I244" s="199"/>
      <c r="J244" s="199"/>
      <c r="K244" s="203"/>
      <c r="L244" s="203"/>
    </row>
    <row r="245" spans="1:12" ht="0.75" customHeight="1" hidden="1">
      <c r="A245" s="34" t="s">
        <v>25</v>
      </c>
      <c r="B245" s="28" t="s">
        <v>190</v>
      </c>
      <c r="C245" s="17" t="s">
        <v>119</v>
      </c>
      <c r="D245" s="17" t="s">
        <v>119</v>
      </c>
      <c r="E245" s="17" t="s">
        <v>179</v>
      </c>
      <c r="F245" s="17" t="s">
        <v>140</v>
      </c>
      <c r="G245" s="202"/>
      <c r="H245" s="199"/>
      <c r="I245" s="199"/>
      <c r="J245" s="199"/>
      <c r="K245" s="203"/>
      <c r="L245" s="203"/>
    </row>
    <row r="246" spans="1:12" ht="0.75" customHeight="1" hidden="1">
      <c r="A246" s="31" t="s">
        <v>26</v>
      </c>
      <c r="B246" s="28" t="s">
        <v>190</v>
      </c>
      <c r="C246" s="17" t="s">
        <v>119</v>
      </c>
      <c r="D246" s="17" t="s">
        <v>119</v>
      </c>
      <c r="E246" s="17" t="s">
        <v>179</v>
      </c>
      <c r="F246" s="15" t="s">
        <v>27</v>
      </c>
      <c r="G246" s="200"/>
      <c r="H246" s="199"/>
      <c r="I246" s="199"/>
      <c r="J246" s="199"/>
      <c r="K246" s="203"/>
      <c r="L246" s="203"/>
    </row>
    <row r="247" spans="1:12" ht="54" customHeight="1" hidden="1">
      <c r="A247" s="31" t="s">
        <v>28</v>
      </c>
      <c r="B247" s="28" t="s">
        <v>190</v>
      </c>
      <c r="C247" s="17" t="s">
        <v>119</v>
      </c>
      <c r="D247" s="17" t="s">
        <v>119</v>
      </c>
      <c r="E247" s="17" t="s">
        <v>179</v>
      </c>
      <c r="F247" s="17" t="s">
        <v>170</v>
      </c>
      <c r="G247" s="202"/>
      <c r="H247" s="199"/>
      <c r="I247" s="199"/>
      <c r="J247" s="199"/>
      <c r="K247" s="203"/>
      <c r="L247" s="203"/>
    </row>
    <row r="248" spans="1:12" ht="15.75" hidden="1">
      <c r="A248" s="34" t="s">
        <v>29</v>
      </c>
      <c r="B248" s="28" t="s">
        <v>190</v>
      </c>
      <c r="C248" s="17" t="s">
        <v>119</v>
      </c>
      <c r="D248" s="17" t="s">
        <v>119</v>
      </c>
      <c r="E248" s="17" t="s">
        <v>179</v>
      </c>
      <c r="F248" s="17" t="s">
        <v>30</v>
      </c>
      <c r="G248" s="202"/>
      <c r="H248" s="199"/>
      <c r="I248" s="199"/>
      <c r="J248" s="199"/>
      <c r="K248" s="203"/>
      <c r="L248" s="203"/>
    </row>
    <row r="249" spans="1:12" ht="18.75" customHeight="1" hidden="1">
      <c r="A249" s="31" t="s">
        <v>126</v>
      </c>
      <c r="B249" s="28" t="s">
        <v>190</v>
      </c>
      <c r="C249" s="15" t="s">
        <v>119</v>
      </c>
      <c r="D249" s="15" t="s">
        <v>119</v>
      </c>
      <c r="E249" s="15" t="s">
        <v>179</v>
      </c>
      <c r="F249" s="15" t="s">
        <v>127</v>
      </c>
      <c r="G249" s="200"/>
      <c r="H249" s="199"/>
      <c r="I249" s="199"/>
      <c r="J249" s="199"/>
      <c r="K249" s="203"/>
      <c r="L249" s="203"/>
    </row>
    <row r="250" spans="1:12" ht="18.75" customHeight="1" hidden="1">
      <c r="A250" s="31" t="s">
        <v>7</v>
      </c>
      <c r="B250" s="28" t="s">
        <v>190</v>
      </c>
      <c r="C250" s="17" t="s">
        <v>119</v>
      </c>
      <c r="D250" s="17" t="s">
        <v>119</v>
      </c>
      <c r="E250" s="17" t="s">
        <v>179</v>
      </c>
      <c r="F250" s="17" t="s">
        <v>128</v>
      </c>
      <c r="G250" s="202"/>
      <c r="H250" s="199"/>
      <c r="I250" s="199"/>
      <c r="J250" s="199"/>
      <c r="K250" s="203"/>
      <c r="L250" s="203"/>
    </row>
    <row r="251" spans="1:12" ht="21" customHeight="1" hidden="1">
      <c r="A251" s="34" t="s">
        <v>59</v>
      </c>
      <c r="B251" s="28" t="s">
        <v>190</v>
      </c>
      <c r="C251" s="17" t="s">
        <v>119</v>
      </c>
      <c r="D251" s="17" t="s">
        <v>119</v>
      </c>
      <c r="E251" s="17" t="s">
        <v>179</v>
      </c>
      <c r="F251" s="17" t="s">
        <v>8</v>
      </c>
      <c r="G251" s="202"/>
      <c r="H251" s="199"/>
      <c r="I251" s="199"/>
      <c r="J251" s="199"/>
      <c r="K251" s="203"/>
      <c r="L251" s="203"/>
    </row>
    <row r="252" spans="1:12" ht="24" customHeight="1" hidden="1">
      <c r="A252" s="34" t="s">
        <v>9</v>
      </c>
      <c r="B252" s="28" t="s">
        <v>190</v>
      </c>
      <c r="C252" s="17" t="s">
        <v>119</v>
      </c>
      <c r="D252" s="17" t="s">
        <v>119</v>
      </c>
      <c r="E252" s="17" t="s">
        <v>179</v>
      </c>
      <c r="F252" s="17" t="s">
        <v>10</v>
      </c>
      <c r="G252" s="202"/>
      <c r="H252" s="199"/>
      <c r="I252" s="199"/>
      <c r="J252" s="199"/>
      <c r="K252" s="203"/>
      <c r="L252" s="203"/>
    </row>
    <row r="253" spans="1:12" ht="33.75" customHeight="1" hidden="1">
      <c r="A253" s="40" t="s">
        <v>12</v>
      </c>
      <c r="B253" s="28" t="s">
        <v>190</v>
      </c>
      <c r="C253" s="17" t="s">
        <v>119</v>
      </c>
      <c r="D253" s="17" t="s">
        <v>119</v>
      </c>
      <c r="E253" s="17" t="s">
        <v>13</v>
      </c>
      <c r="F253" s="17" t="s">
        <v>173</v>
      </c>
      <c r="G253" s="202"/>
      <c r="H253" s="199"/>
      <c r="I253" s="199"/>
      <c r="J253" s="199"/>
      <c r="K253" s="203"/>
      <c r="L253" s="203"/>
    </row>
    <row r="254" spans="1:12" ht="22.5" customHeight="1" hidden="1">
      <c r="A254" s="36"/>
      <c r="B254" s="28" t="s">
        <v>190</v>
      </c>
      <c r="C254" s="17"/>
      <c r="D254" s="17"/>
      <c r="E254" s="17"/>
      <c r="F254" s="17"/>
      <c r="G254" s="202"/>
      <c r="H254" s="199"/>
      <c r="I254" s="199"/>
      <c r="J254" s="199"/>
      <c r="K254" s="203"/>
      <c r="L254" s="203"/>
    </row>
    <row r="255" spans="1:12" ht="33.75" customHeight="1" hidden="1">
      <c r="A255" s="32" t="s">
        <v>75</v>
      </c>
      <c r="B255" s="28" t="s">
        <v>190</v>
      </c>
      <c r="C255" s="15" t="s">
        <v>119</v>
      </c>
      <c r="D255" s="15" t="s">
        <v>119</v>
      </c>
      <c r="E255" s="15" t="s">
        <v>78</v>
      </c>
      <c r="F255" s="15" t="s">
        <v>173</v>
      </c>
      <c r="G255" s="200"/>
      <c r="H255" s="199"/>
      <c r="I255" s="199"/>
      <c r="J255" s="199"/>
      <c r="K255" s="203"/>
      <c r="L255" s="203"/>
    </row>
    <row r="256" spans="1:12" ht="20.25" customHeight="1" hidden="1">
      <c r="A256" s="32" t="s">
        <v>76</v>
      </c>
      <c r="B256" s="28" t="s">
        <v>190</v>
      </c>
      <c r="C256" s="17" t="s">
        <v>119</v>
      </c>
      <c r="D256" s="17" t="s">
        <v>119</v>
      </c>
      <c r="E256" s="17" t="s">
        <v>77</v>
      </c>
      <c r="F256" s="17" t="s">
        <v>173</v>
      </c>
      <c r="G256" s="202"/>
      <c r="H256" s="199"/>
      <c r="I256" s="199"/>
      <c r="J256" s="199"/>
      <c r="K256" s="203"/>
      <c r="L256" s="203"/>
    </row>
    <row r="257" spans="1:12" ht="23.25" customHeight="1" hidden="1">
      <c r="A257" s="36" t="s">
        <v>191</v>
      </c>
      <c r="B257" s="28" t="s">
        <v>190</v>
      </c>
      <c r="C257" s="17" t="s">
        <v>119</v>
      </c>
      <c r="D257" s="17" t="s">
        <v>119</v>
      </c>
      <c r="E257" s="17" t="s">
        <v>77</v>
      </c>
      <c r="F257" s="17" t="s">
        <v>147</v>
      </c>
      <c r="G257" s="202"/>
      <c r="H257" s="199"/>
      <c r="I257" s="199"/>
      <c r="J257" s="199"/>
      <c r="K257" s="203"/>
      <c r="L257" s="203"/>
    </row>
    <row r="258" spans="1:12" ht="21.75" customHeight="1" hidden="1">
      <c r="A258" s="36" t="s">
        <v>138</v>
      </c>
      <c r="B258" s="28" t="s">
        <v>190</v>
      </c>
      <c r="C258" s="17" t="s">
        <v>119</v>
      </c>
      <c r="D258" s="17" t="s">
        <v>119</v>
      </c>
      <c r="E258" s="17" t="s">
        <v>77</v>
      </c>
      <c r="F258" s="17" t="s">
        <v>190</v>
      </c>
      <c r="G258" s="202"/>
      <c r="H258" s="199"/>
      <c r="I258" s="199"/>
      <c r="J258" s="199"/>
      <c r="K258" s="203"/>
      <c r="L258" s="203"/>
    </row>
    <row r="259" spans="1:12" ht="28.5" customHeight="1" hidden="1">
      <c r="A259" s="44" t="s">
        <v>51</v>
      </c>
      <c r="B259" s="28" t="s">
        <v>190</v>
      </c>
      <c r="C259" s="17" t="s">
        <v>119</v>
      </c>
      <c r="D259" s="17" t="s">
        <v>119</v>
      </c>
      <c r="E259" s="17" t="s">
        <v>77</v>
      </c>
      <c r="F259" s="17" t="s">
        <v>190</v>
      </c>
      <c r="G259" s="202"/>
      <c r="H259" s="199"/>
      <c r="I259" s="199"/>
      <c r="J259" s="199"/>
      <c r="K259" s="203"/>
      <c r="L259" s="203"/>
    </row>
    <row r="260" spans="1:12" ht="21" customHeight="1" hidden="1">
      <c r="A260" s="32" t="s">
        <v>144</v>
      </c>
      <c r="B260" s="28" t="s">
        <v>190</v>
      </c>
      <c r="C260" s="15" t="s">
        <v>119</v>
      </c>
      <c r="D260" s="15" t="s">
        <v>119</v>
      </c>
      <c r="E260" s="15" t="s">
        <v>152</v>
      </c>
      <c r="F260" s="15" t="s">
        <v>173</v>
      </c>
      <c r="G260" s="200"/>
      <c r="H260" s="199"/>
      <c r="I260" s="199"/>
      <c r="J260" s="199"/>
      <c r="K260" s="203"/>
      <c r="L260" s="203"/>
    </row>
    <row r="261" spans="1:12" ht="38.25" hidden="1">
      <c r="A261" s="31" t="s">
        <v>14</v>
      </c>
      <c r="B261" s="28" t="s">
        <v>190</v>
      </c>
      <c r="C261" s="17" t="s">
        <v>119</v>
      </c>
      <c r="D261" s="17" t="s">
        <v>119</v>
      </c>
      <c r="E261" s="17" t="s">
        <v>152</v>
      </c>
      <c r="F261" s="15" t="s">
        <v>15</v>
      </c>
      <c r="G261" s="200"/>
      <c r="H261" s="199"/>
      <c r="I261" s="199"/>
      <c r="J261" s="199"/>
      <c r="K261" s="203"/>
      <c r="L261" s="203"/>
    </row>
    <row r="262" spans="1:12" ht="15.75" hidden="1">
      <c r="A262" s="31" t="s">
        <v>196</v>
      </c>
      <c r="B262" s="28" t="s">
        <v>190</v>
      </c>
      <c r="C262" s="17" t="s">
        <v>119</v>
      </c>
      <c r="D262" s="17" t="s">
        <v>119</v>
      </c>
      <c r="E262" s="17" t="s">
        <v>152</v>
      </c>
      <c r="F262" s="15" t="s">
        <v>197</v>
      </c>
      <c r="G262" s="200"/>
      <c r="H262" s="199"/>
      <c r="I262" s="199"/>
      <c r="J262" s="199"/>
      <c r="K262" s="203"/>
      <c r="L262" s="203"/>
    </row>
    <row r="263" spans="1:12" ht="15.75" hidden="1">
      <c r="A263" s="31" t="s">
        <v>153</v>
      </c>
      <c r="B263" s="28" t="s">
        <v>190</v>
      </c>
      <c r="C263" s="17" t="s">
        <v>119</v>
      </c>
      <c r="D263" s="17" t="s">
        <v>119</v>
      </c>
      <c r="E263" s="17" t="s">
        <v>152</v>
      </c>
      <c r="F263" s="17" t="s">
        <v>198</v>
      </c>
      <c r="G263" s="202"/>
      <c r="H263" s="199"/>
      <c r="I263" s="199"/>
      <c r="J263" s="199"/>
      <c r="K263" s="203"/>
      <c r="L263" s="203"/>
    </row>
    <row r="264" spans="1:12" ht="15.75" hidden="1">
      <c r="A264" s="31" t="s">
        <v>155</v>
      </c>
      <c r="B264" s="28" t="s">
        <v>190</v>
      </c>
      <c r="C264" s="17" t="s">
        <v>119</v>
      </c>
      <c r="D264" s="17" t="s">
        <v>119</v>
      </c>
      <c r="E264" s="17" t="s">
        <v>152</v>
      </c>
      <c r="F264" s="17" t="s">
        <v>199</v>
      </c>
      <c r="G264" s="202"/>
      <c r="H264" s="199"/>
      <c r="I264" s="199"/>
      <c r="J264" s="199"/>
      <c r="K264" s="203"/>
      <c r="L264" s="203"/>
    </row>
    <row r="265" spans="1:12" ht="15.75" hidden="1">
      <c r="A265" s="31" t="s">
        <v>159</v>
      </c>
      <c r="B265" s="28" t="s">
        <v>190</v>
      </c>
      <c r="C265" s="15" t="s">
        <v>119</v>
      </c>
      <c r="D265" s="15" t="s">
        <v>119</v>
      </c>
      <c r="E265" s="15" t="s">
        <v>152</v>
      </c>
      <c r="F265" s="15" t="s">
        <v>160</v>
      </c>
      <c r="G265" s="200"/>
      <c r="H265" s="199"/>
      <c r="I265" s="199"/>
      <c r="J265" s="199"/>
      <c r="K265" s="203"/>
      <c r="L265" s="203"/>
    </row>
    <row r="266" spans="1:12" ht="15.75" hidden="1">
      <c r="A266" s="31" t="s">
        <v>161</v>
      </c>
      <c r="B266" s="28" t="s">
        <v>190</v>
      </c>
      <c r="C266" s="17" t="s">
        <v>119</v>
      </c>
      <c r="D266" s="17" t="s">
        <v>119</v>
      </c>
      <c r="E266" s="17" t="s">
        <v>152</v>
      </c>
      <c r="F266" s="17" t="s">
        <v>162</v>
      </c>
      <c r="G266" s="202"/>
      <c r="H266" s="199"/>
      <c r="I266" s="199"/>
      <c r="J266" s="199"/>
      <c r="K266" s="203"/>
      <c r="L266" s="203"/>
    </row>
    <row r="267" spans="1:12" ht="30.75" customHeight="1" hidden="1">
      <c r="A267" s="31" t="s">
        <v>41</v>
      </c>
      <c r="B267" s="28" t="s">
        <v>190</v>
      </c>
      <c r="C267" s="17" t="s">
        <v>119</v>
      </c>
      <c r="D267" s="17" t="s">
        <v>119</v>
      </c>
      <c r="E267" s="17" t="s">
        <v>152</v>
      </c>
      <c r="F267" s="17" t="s">
        <v>164</v>
      </c>
      <c r="G267" s="202"/>
      <c r="H267" s="199"/>
      <c r="I267" s="199"/>
      <c r="J267" s="199"/>
      <c r="K267" s="203"/>
      <c r="L267" s="203"/>
    </row>
    <row r="268" spans="1:12" ht="25.5" hidden="1">
      <c r="A268" s="31" t="s">
        <v>42</v>
      </c>
      <c r="B268" s="28" t="s">
        <v>190</v>
      </c>
      <c r="C268" s="17" t="s">
        <v>119</v>
      </c>
      <c r="D268" s="17" t="s">
        <v>119</v>
      </c>
      <c r="E268" s="17" t="s">
        <v>152</v>
      </c>
      <c r="F268" s="17" t="s">
        <v>43</v>
      </c>
      <c r="G268" s="202"/>
      <c r="H268" s="199"/>
      <c r="I268" s="199"/>
      <c r="J268" s="199"/>
      <c r="K268" s="203"/>
      <c r="L268" s="203"/>
    </row>
    <row r="269" spans="1:12" ht="15.75" hidden="1">
      <c r="A269" s="34" t="s">
        <v>44</v>
      </c>
      <c r="B269" s="28" t="s">
        <v>190</v>
      </c>
      <c r="C269" s="17" t="s">
        <v>119</v>
      </c>
      <c r="D269" s="17" t="s">
        <v>119</v>
      </c>
      <c r="E269" s="17" t="s">
        <v>152</v>
      </c>
      <c r="F269" s="17" t="s">
        <v>45</v>
      </c>
      <c r="G269" s="202"/>
      <c r="H269" s="199"/>
      <c r="I269" s="199"/>
      <c r="J269" s="199"/>
      <c r="K269" s="203"/>
      <c r="L269" s="203"/>
    </row>
    <row r="270" spans="1:12" ht="0.75" customHeight="1" hidden="1">
      <c r="A270" s="31" t="s">
        <v>120</v>
      </c>
      <c r="B270" s="28" t="s">
        <v>190</v>
      </c>
      <c r="C270" s="15" t="s">
        <v>119</v>
      </c>
      <c r="D270" s="15" t="s">
        <v>119</v>
      </c>
      <c r="E270" s="15" t="s">
        <v>152</v>
      </c>
      <c r="F270" s="15" t="s">
        <v>121</v>
      </c>
      <c r="G270" s="200"/>
      <c r="H270" s="199"/>
      <c r="I270" s="199"/>
      <c r="J270" s="199"/>
      <c r="K270" s="203"/>
      <c r="L270" s="203"/>
    </row>
    <row r="271" spans="1:12" ht="25.5" hidden="1">
      <c r="A271" s="35" t="s">
        <v>123</v>
      </c>
      <c r="B271" s="28" t="s">
        <v>190</v>
      </c>
      <c r="C271" s="17" t="s">
        <v>119</v>
      </c>
      <c r="D271" s="17" t="s">
        <v>119</v>
      </c>
      <c r="E271" s="17" t="s">
        <v>152</v>
      </c>
      <c r="F271" s="17" t="s">
        <v>122</v>
      </c>
      <c r="G271" s="202"/>
      <c r="H271" s="199"/>
      <c r="I271" s="199"/>
      <c r="J271" s="199"/>
      <c r="K271" s="203"/>
      <c r="L271" s="203"/>
    </row>
    <row r="272" spans="1:12" ht="15.75" hidden="1">
      <c r="A272" s="34" t="s">
        <v>17</v>
      </c>
      <c r="B272" s="28" t="s">
        <v>190</v>
      </c>
      <c r="C272" s="17" t="s">
        <v>119</v>
      </c>
      <c r="D272" s="17" t="s">
        <v>119</v>
      </c>
      <c r="E272" s="17" t="s">
        <v>152</v>
      </c>
      <c r="F272" s="17" t="s">
        <v>131</v>
      </c>
      <c r="G272" s="202"/>
      <c r="H272" s="199"/>
      <c r="I272" s="199"/>
      <c r="J272" s="199"/>
      <c r="K272" s="203"/>
      <c r="L272" s="203"/>
    </row>
    <row r="273" spans="1:12" ht="25.5" hidden="1">
      <c r="A273" s="34" t="s">
        <v>166</v>
      </c>
      <c r="B273" s="28" t="s">
        <v>190</v>
      </c>
      <c r="C273" s="17" t="s">
        <v>119</v>
      </c>
      <c r="D273" s="17" t="s">
        <v>119</v>
      </c>
      <c r="E273" s="17" t="s">
        <v>152</v>
      </c>
      <c r="F273" s="17" t="s">
        <v>167</v>
      </c>
      <c r="G273" s="202"/>
      <c r="H273" s="199"/>
      <c r="I273" s="199"/>
      <c r="J273" s="199"/>
      <c r="K273" s="203"/>
      <c r="L273" s="203"/>
    </row>
    <row r="274" spans="1:12" ht="15.75" hidden="1">
      <c r="A274" s="38" t="s">
        <v>80</v>
      </c>
      <c r="B274" s="28" t="s">
        <v>190</v>
      </c>
      <c r="C274" s="15" t="s">
        <v>119</v>
      </c>
      <c r="D274" s="15" t="s">
        <v>119</v>
      </c>
      <c r="E274" s="15" t="s">
        <v>152</v>
      </c>
      <c r="F274" s="15" t="s">
        <v>22</v>
      </c>
      <c r="G274" s="200"/>
      <c r="H274" s="199"/>
      <c r="I274" s="199"/>
      <c r="J274" s="199"/>
      <c r="K274" s="203"/>
      <c r="L274" s="203"/>
    </row>
    <row r="275" spans="1:12" ht="25.5" hidden="1">
      <c r="A275" s="38" t="s">
        <v>112</v>
      </c>
      <c r="B275" s="28" t="s">
        <v>190</v>
      </c>
      <c r="C275" s="17" t="s">
        <v>119</v>
      </c>
      <c r="D275" s="17" t="s">
        <v>119</v>
      </c>
      <c r="E275" s="17" t="s">
        <v>152</v>
      </c>
      <c r="F275" s="17" t="s">
        <v>113</v>
      </c>
      <c r="G275" s="202"/>
      <c r="H275" s="199"/>
      <c r="I275" s="199"/>
      <c r="J275" s="199"/>
      <c r="K275" s="203"/>
      <c r="L275" s="203"/>
    </row>
    <row r="276" spans="1:12" ht="25.5" hidden="1">
      <c r="A276" s="38" t="s">
        <v>114</v>
      </c>
      <c r="B276" s="28" t="s">
        <v>190</v>
      </c>
      <c r="C276" s="17" t="s">
        <v>119</v>
      </c>
      <c r="D276" s="17" t="s">
        <v>119</v>
      </c>
      <c r="E276" s="17" t="s">
        <v>152</v>
      </c>
      <c r="F276" s="17" t="s">
        <v>111</v>
      </c>
      <c r="G276" s="202"/>
      <c r="H276" s="199"/>
      <c r="I276" s="199"/>
      <c r="J276" s="199"/>
      <c r="K276" s="203"/>
      <c r="L276" s="203"/>
    </row>
    <row r="277" spans="1:12" ht="15.75" hidden="1">
      <c r="A277" s="34"/>
      <c r="B277" s="28" t="s">
        <v>190</v>
      </c>
      <c r="C277" s="17"/>
      <c r="D277" s="17"/>
      <c r="E277" s="17"/>
      <c r="F277" s="17"/>
      <c r="G277" s="202"/>
      <c r="H277" s="199"/>
      <c r="I277" s="199"/>
      <c r="J277" s="199"/>
      <c r="K277" s="203"/>
      <c r="L277" s="203"/>
    </row>
    <row r="278" spans="1:12" ht="38.25" hidden="1">
      <c r="A278" s="31" t="s">
        <v>184</v>
      </c>
      <c r="B278" s="28" t="s">
        <v>190</v>
      </c>
      <c r="C278" s="15" t="s">
        <v>119</v>
      </c>
      <c r="D278" s="15" t="s">
        <v>119</v>
      </c>
      <c r="E278" s="15" t="s">
        <v>152</v>
      </c>
      <c r="F278" s="15" t="s">
        <v>185</v>
      </c>
      <c r="G278" s="200"/>
      <c r="H278" s="199"/>
      <c r="I278" s="199"/>
      <c r="J278" s="199"/>
      <c r="K278" s="203"/>
      <c r="L278" s="203"/>
    </row>
    <row r="279" spans="1:12" ht="15.75" hidden="1">
      <c r="A279" s="31" t="s">
        <v>186</v>
      </c>
      <c r="B279" s="28" t="s">
        <v>190</v>
      </c>
      <c r="C279" s="15" t="s">
        <v>119</v>
      </c>
      <c r="D279" s="15" t="s">
        <v>119</v>
      </c>
      <c r="E279" s="15" t="s">
        <v>152</v>
      </c>
      <c r="F279" s="15" t="s">
        <v>187</v>
      </c>
      <c r="G279" s="200"/>
      <c r="H279" s="199"/>
      <c r="I279" s="199"/>
      <c r="J279" s="199"/>
      <c r="K279" s="203"/>
      <c r="L279" s="203"/>
    </row>
    <row r="280" spans="1:12" ht="51.75" customHeight="1" hidden="1">
      <c r="A280" s="31" t="s">
        <v>24</v>
      </c>
      <c r="B280" s="28" t="s">
        <v>190</v>
      </c>
      <c r="C280" s="17" t="s">
        <v>119</v>
      </c>
      <c r="D280" s="17" t="s">
        <v>119</v>
      </c>
      <c r="E280" s="17" t="s">
        <v>152</v>
      </c>
      <c r="F280" s="17" t="s">
        <v>86</v>
      </c>
      <c r="G280" s="202"/>
      <c r="H280" s="199"/>
      <c r="I280" s="199"/>
      <c r="J280" s="199"/>
      <c r="K280" s="203"/>
      <c r="L280" s="203"/>
    </row>
    <row r="281" spans="1:12" ht="15.75" hidden="1">
      <c r="A281" s="34" t="s">
        <v>25</v>
      </c>
      <c r="B281" s="28" t="s">
        <v>190</v>
      </c>
      <c r="C281" s="17" t="s">
        <v>119</v>
      </c>
      <c r="D281" s="17" t="s">
        <v>119</v>
      </c>
      <c r="E281" s="17" t="s">
        <v>152</v>
      </c>
      <c r="F281" s="17" t="s">
        <v>140</v>
      </c>
      <c r="G281" s="202"/>
      <c r="H281" s="199"/>
      <c r="I281" s="199"/>
      <c r="J281" s="199"/>
      <c r="K281" s="203"/>
      <c r="L281" s="203"/>
    </row>
    <row r="282" spans="1:12" ht="15.75" hidden="1">
      <c r="A282" s="31" t="s">
        <v>26</v>
      </c>
      <c r="B282" s="28" t="s">
        <v>190</v>
      </c>
      <c r="C282" s="17" t="s">
        <v>119</v>
      </c>
      <c r="D282" s="17" t="s">
        <v>119</v>
      </c>
      <c r="E282" s="17" t="s">
        <v>152</v>
      </c>
      <c r="F282" s="15" t="s">
        <v>27</v>
      </c>
      <c r="G282" s="200"/>
      <c r="H282" s="199"/>
      <c r="I282" s="199"/>
      <c r="J282" s="199"/>
      <c r="K282" s="203"/>
      <c r="L282" s="203"/>
    </row>
    <row r="283" spans="1:12" ht="49.5" customHeight="1" hidden="1">
      <c r="A283" s="31" t="s">
        <v>28</v>
      </c>
      <c r="B283" s="28" t="s">
        <v>190</v>
      </c>
      <c r="C283" s="17" t="s">
        <v>119</v>
      </c>
      <c r="D283" s="17" t="s">
        <v>119</v>
      </c>
      <c r="E283" s="17" t="s">
        <v>152</v>
      </c>
      <c r="F283" s="17" t="s">
        <v>170</v>
      </c>
      <c r="G283" s="202"/>
      <c r="H283" s="199"/>
      <c r="I283" s="199"/>
      <c r="J283" s="199"/>
      <c r="K283" s="203"/>
      <c r="L283" s="203"/>
    </row>
    <row r="284" spans="1:12" ht="15.75" hidden="1">
      <c r="A284" s="34" t="s">
        <v>29</v>
      </c>
      <c r="B284" s="28" t="s">
        <v>190</v>
      </c>
      <c r="C284" s="17" t="s">
        <v>119</v>
      </c>
      <c r="D284" s="17" t="s">
        <v>119</v>
      </c>
      <c r="E284" s="17" t="s">
        <v>152</v>
      </c>
      <c r="F284" s="17" t="s">
        <v>30</v>
      </c>
      <c r="G284" s="202"/>
      <c r="H284" s="199"/>
      <c r="I284" s="199"/>
      <c r="J284" s="199"/>
      <c r="K284" s="203"/>
      <c r="L284" s="203"/>
    </row>
    <row r="285" spans="1:12" ht="15.75" hidden="1">
      <c r="A285" s="31" t="s">
        <v>126</v>
      </c>
      <c r="B285" s="28" t="s">
        <v>190</v>
      </c>
      <c r="C285" s="17" t="s">
        <v>119</v>
      </c>
      <c r="D285" s="17" t="s">
        <v>119</v>
      </c>
      <c r="E285" s="17" t="s">
        <v>152</v>
      </c>
      <c r="F285" s="15" t="s">
        <v>127</v>
      </c>
      <c r="G285" s="200"/>
      <c r="H285" s="199"/>
      <c r="I285" s="199"/>
      <c r="J285" s="199"/>
      <c r="K285" s="203"/>
      <c r="L285" s="203"/>
    </row>
    <row r="286" spans="1:12" ht="25.5" hidden="1">
      <c r="A286" s="31" t="s">
        <v>7</v>
      </c>
      <c r="B286" s="28" t="s">
        <v>190</v>
      </c>
      <c r="C286" s="17" t="s">
        <v>119</v>
      </c>
      <c r="D286" s="17" t="s">
        <v>119</v>
      </c>
      <c r="E286" s="17" t="s">
        <v>152</v>
      </c>
      <c r="F286" s="17" t="s">
        <v>128</v>
      </c>
      <c r="G286" s="202"/>
      <c r="H286" s="199"/>
      <c r="I286" s="199"/>
      <c r="J286" s="199"/>
      <c r="K286" s="203"/>
      <c r="L286" s="203"/>
    </row>
    <row r="287" spans="1:12" ht="24.75" customHeight="1" hidden="1">
      <c r="A287" s="34" t="s">
        <v>59</v>
      </c>
      <c r="B287" s="28" t="s">
        <v>190</v>
      </c>
      <c r="C287" s="17" t="s">
        <v>119</v>
      </c>
      <c r="D287" s="17" t="s">
        <v>119</v>
      </c>
      <c r="E287" s="17" t="s">
        <v>152</v>
      </c>
      <c r="F287" s="17" t="s">
        <v>8</v>
      </c>
      <c r="G287" s="202"/>
      <c r="H287" s="199"/>
      <c r="I287" s="199"/>
      <c r="J287" s="199"/>
      <c r="K287" s="203"/>
      <c r="L287" s="203"/>
    </row>
    <row r="288" spans="1:12" ht="15.75" hidden="1">
      <c r="A288" s="34" t="s">
        <v>9</v>
      </c>
      <c r="B288" s="28" t="s">
        <v>190</v>
      </c>
      <c r="C288" s="17" t="s">
        <v>119</v>
      </c>
      <c r="D288" s="17" t="s">
        <v>119</v>
      </c>
      <c r="E288" s="17" t="s">
        <v>152</v>
      </c>
      <c r="F288" s="17" t="s">
        <v>10</v>
      </c>
      <c r="G288" s="202"/>
      <c r="H288" s="199"/>
      <c r="I288" s="199"/>
      <c r="J288" s="199"/>
      <c r="K288" s="203"/>
      <c r="L288" s="203"/>
    </row>
    <row r="289" spans="1:12" ht="25.5" hidden="1">
      <c r="A289" s="42" t="s">
        <v>4</v>
      </c>
      <c r="B289" s="28" t="s">
        <v>190</v>
      </c>
      <c r="C289" s="15" t="s">
        <v>119</v>
      </c>
      <c r="D289" s="15" t="s">
        <v>119</v>
      </c>
      <c r="E289" s="15" t="s">
        <v>50</v>
      </c>
      <c r="F289" s="15" t="s">
        <v>173</v>
      </c>
      <c r="G289" s="212"/>
      <c r="H289" s="199"/>
      <c r="I289" s="199"/>
      <c r="J289" s="199"/>
      <c r="K289" s="203"/>
      <c r="L289" s="203"/>
    </row>
    <row r="290" spans="1:12" ht="15.75" hidden="1">
      <c r="A290" s="31" t="s">
        <v>159</v>
      </c>
      <c r="B290" s="28" t="s">
        <v>190</v>
      </c>
      <c r="C290" s="15" t="s">
        <v>119</v>
      </c>
      <c r="D290" s="15" t="s">
        <v>119</v>
      </c>
      <c r="E290" s="15" t="s">
        <v>50</v>
      </c>
      <c r="F290" s="15" t="s">
        <v>160</v>
      </c>
      <c r="G290" s="211"/>
      <c r="H290" s="199"/>
      <c r="I290" s="199"/>
      <c r="J290" s="199"/>
      <c r="K290" s="203"/>
      <c r="L290" s="203"/>
    </row>
    <row r="291" spans="1:12" ht="15.75" hidden="1">
      <c r="A291" s="31" t="s">
        <v>161</v>
      </c>
      <c r="B291" s="28" t="s">
        <v>190</v>
      </c>
      <c r="C291" s="17" t="s">
        <v>119</v>
      </c>
      <c r="D291" s="17" t="s">
        <v>119</v>
      </c>
      <c r="E291" s="17" t="s">
        <v>50</v>
      </c>
      <c r="F291" s="17" t="s">
        <v>162</v>
      </c>
      <c r="G291" s="211"/>
      <c r="H291" s="199"/>
      <c r="I291" s="199"/>
      <c r="J291" s="199"/>
      <c r="K291" s="203"/>
      <c r="L291" s="203"/>
    </row>
    <row r="292" spans="1:12" ht="15.75" hidden="1">
      <c r="A292" s="34" t="s">
        <v>44</v>
      </c>
      <c r="B292" s="28" t="s">
        <v>190</v>
      </c>
      <c r="C292" s="17" t="s">
        <v>119</v>
      </c>
      <c r="D292" s="17" t="s">
        <v>119</v>
      </c>
      <c r="E292" s="17" t="s">
        <v>50</v>
      </c>
      <c r="F292" s="17" t="s">
        <v>45</v>
      </c>
      <c r="G292" s="211"/>
      <c r="H292" s="199"/>
      <c r="I292" s="199"/>
      <c r="J292" s="199"/>
      <c r="K292" s="203"/>
      <c r="L292" s="203"/>
    </row>
    <row r="293" spans="1:12" ht="25.5" hidden="1">
      <c r="A293" s="37" t="s">
        <v>23</v>
      </c>
      <c r="B293" s="28" t="s">
        <v>190</v>
      </c>
      <c r="C293" s="15" t="s">
        <v>119</v>
      </c>
      <c r="D293" s="15" t="s">
        <v>119</v>
      </c>
      <c r="E293" s="15" t="s">
        <v>105</v>
      </c>
      <c r="F293" s="15" t="s">
        <v>173</v>
      </c>
      <c r="G293" s="212"/>
      <c r="H293" s="199"/>
      <c r="I293" s="199"/>
      <c r="J293" s="199"/>
      <c r="K293" s="203"/>
      <c r="L293" s="203"/>
    </row>
    <row r="294" spans="1:12" ht="15.75" hidden="1">
      <c r="A294" s="31" t="s">
        <v>159</v>
      </c>
      <c r="B294" s="28" t="s">
        <v>190</v>
      </c>
      <c r="C294" s="15" t="s">
        <v>119</v>
      </c>
      <c r="D294" s="15" t="s">
        <v>119</v>
      </c>
      <c r="E294" s="15" t="s">
        <v>105</v>
      </c>
      <c r="F294" s="15" t="s">
        <v>160</v>
      </c>
      <c r="G294" s="212"/>
      <c r="H294" s="199"/>
      <c r="I294" s="199"/>
      <c r="J294" s="199"/>
      <c r="K294" s="203"/>
      <c r="L294" s="203"/>
    </row>
    <row r="295" spans="1:12" ht="15.75" hidden="1">
      <c r="A295" s="31" t="s">
        <v>161</v>
      </c>
      <c r="B295" s="28" t="s">
        <v>190</v>
      </c>
      <c r="C295" s="17" t="s">
        <v>119</v>
      </c>
      <c r="D295" s="17" t="s">
        <v>119</v>
      </c>
      <c r="E295" s="17" t="s">
        <v>105</v>
      </c>
      <c r="F295" s="17" t="s">
        <v>162</v>
      </c>
      <c r="G295" s="211"/>
      <c r="H295" s="199"/>
      <c r="I295" s="199"/>
      <c r="J295" s="199"/>
      <c r="K295" s="203"/>
      <c r="L295" s="203"/>
    </row>
    <row r="296" spans="1:12" ht="15.75" hidden="1">
      <c r="A296" s="34" t="s">
        <v>44</v>
      </c>
      <c r="B296" s="28" t="s">
        <v>190</v>
      </c>
      <c r="C296" s="17" t="s">
        <v>119</v>
      </c>
      <c r="D296" s="17" t="s">
        <v>119</v>
      </c>
      <c r="E296" s="17" t="s">
        <v>105</v>
      </c>
      <c r="F296" s="17" t="s">
        <v>45</v>
      </c>
      <c r="G296" s="211"/>
      <c r="H296" s="199"/>
      <c r="I296" s="199"/>
      <c r="J296" s="199"/>
      <c r="K296" s="203"/>
      <c r="L296" s="203"/>
    </row>
    <row r="297" spans="1:12" ht="25.5" hidden="1">
      <c r="A297" s="42" t="s">
        <v>58</v>
      </c>
      <c r="B297" s="28" t="s">
        <v>190</v>
      </c>
      <c r="C297" s="15" t="s">
        <v>119</v>
      </c>
      <c r="D297" s="15" t="s">
        <v>119</v>
      </c>
      <c r="E297" s="15" t="s">
        <v>103</v>
      </c>
      <c r="F297" s="15" t="s">
        <v>173</v>
      </c>
      <c r="G297" s="212"/>
      <c r="H297" s="199"/>
      <c r="I297" s="199"/>
      <c r="J297" s="199"/>
      <c r="K297" s="203"/>
      <c r="L297" s="203"/>
    </row>
    <row r="298" spans="1:12" ht="15.75" hidden="1">
      <c r="A298" s="31" t="s">
        <v>159</v>
      </c>
      <c r="B298" s="28" t="s">
        <v>190</v>
      </c>
      <c r="C298" s="15" t="s">
        <v>119</v>
      </c>
      <c r="D298" s="15" t="s">
        <v>119</v>
      </c>
      <c r="E298" s="15" t="s">
        <v>103</v>
      </c>
      <c r="F298" s="15" t="s">
        <v>160</v>
      </c>
      <c r="G298" s="212"/>
      <c r="H298" s="199"/>
      <c r="I298" s="199"/>
      <c r="J298" s="199"/>
      <c r="K298" s="203"/>
      <c r="L298" s="203"/>
    </row>
    <row r="299" spans="1:12" ht="15.75" hidden="1">
      <c r="A299" s="31" t="s">
        <v>161</v>
      </c>
      <c r="B299" s="28" t="s">
        <v>190</v>
      </c>
      <c r="C299" s="17" t="s">
        <v>119</v>
      </c>
      <c r="D299" s="17" t="s">
        <v>119</v>
      </c>
      <c r="E299" s="17" t="s">
        <v>103</v>
      </c>
      <c r="F299" s="17" t="s">
        <v>162</v>
      </c>
      <c r="G299" s="211"/>
      <c r="H299" s="199"/>
      <c r="I299" s="199"/>
      <c r="J299" s="199"/>
      <c r="K299" s="203"/>
      <c r="L299" s="203"/>
    </row>
    <row r="300" spans="1:12" ht="15.75" hidden="1">
      <c r="A300" s="34" t="s">
        <v>44</v>
      </c>
      <c r="B300" s="28" t="s">
        <v>190</v>
      </c>
      <c r="C300" s="17" t="s">
        <v>119</v>
      </c>
      <c r="D300" s="17" t="s">
        <v>119</v>
      </c>
      <c r="E300" s="17" t="s">
        <v>103</v>
      </c>
      <c r="F300" s="17" t="s">
        <v>45</v>
      </c>
      <c r="G300" s="211"/>
      <c r="H300" s="199"/>
      <c r="I300" s="199"/>
      <c r="J300" s="199"/>
      <c r="K300" s="203"/>
      <c r="L300" s="203"/>
    </row>
    <row r="301" spans="1:12" ht="15.75" hidden="1">
      <c r="A301" s="38" t="s">
        <v>80</v>
      </c>
      <c r="B301" s="28" t="s">
        <v>190</v>
      </c>
      <c r="C301" s="17" t="s">
        <v>119</v>
      </c>
      <c r="D301" s="17" t="s">
        <v>119</v>
      </c>
      <c r="E301" s="17" t="s">
        <v>103</v>
      </c>
      <c r="F301" s="17" t="s">
        <v>22</v>
      </c>
      <c r="G301" s="211"/>
      <c r="H301" s="199"/>
      <c r="I301" s="199"/>
      <c r="J301" s="199"/>
      <c r="K301" s="203"/>
      <c r="L301" s="203"/>
    </row>
    <row r="302" spans="1:12" ht="25.5" hidden="1">
      <c r="A302" s="38" t="s">
        <v>112</v>
      </c>
      <c r="B302" s="28" t="s">
        <v>190</v>
      </c>
      <c r="C302" s="17" t="s">
        <v>119</v>
      </c>
      <c r="D302" s="17" t="s">
        <v>119</v>
      </c>
      <c r="E302" s="17" t="s">
        <v>103</v>
      </c>
      <c r="F302" s="17" t="s">
        <v>113</v>
      </c>
      <c r="G302" s="211"/>
      <c r="H302" s="199"/>
      <c r="I302" s="199"/>
      <c r="J302" s="199"/>
      <c r="K302" s="203"/>
      <c r="L302" s="203"/>
    </row>
    <row r="303" spans="1:12" ht="25.5" hidden="1">
      <c r="A303" s="38" t="s">
        <v>114</v>
      </c>
      <c r="B303" s="28" t="s">
        <v>190</v>
      </c>
      <c r="C303" s="17" t="s">
        <v>119</v>
      </c>
      <c r="D303" s="17" t="s">
        <v>119</v>
      </c>
      <c r="E303" s="17" t="s">
        <v>103</v>
      </c>
      <c r="F303" s="17" t="s">
        <v>111</v>
      </c>
      <c r="G303" s="211"/>
      <c r="H303" s="199"/>
      <c r="I303" s="199"/>
      <c r="J303" s="199"/>
      <c r="K303" s="203"/>
      <c r="L303" s="203"/>
    </row>
    <row r="304" spans="1:12" ht="0.75" customHeight="1" hidden="1">
      <c r="A304" s="34"/>
      <c r="B304" s="28" t="s">
        <v>190</v>
      </c>
      <c r="C304" s="17"/>
      <c r="D304" s="17"/>
      <c r="E304" s="17"/>
      <c r="F304" s="17"/>
      <c r="G304" s="202"/>
      <c r="H304" s="199"/>
      <c r="I304" s="199"/>
      <c r="J304" s="199"/>
      <c r="K304" s="203"/>
      <c r="L304" s="203"/>
    </row>
    <row r="305" spans="1:12" ht="46.5" customHeight="1" hidden="1">
      <c r="A305" s="42" t="s">
        <v>116</v>
      </c>
      <c r="B305" s="28" t="s">
        <v>190</v>
      </c>
      <c r="C305" s="15" t="s">
        <v>119</v>
      </c>
      <c r="D305" s="15" t="s">
        <v>119</v>
      </c>
      <c r="E305" s="15" t="s">
        <v>104</v>
      </c>
      <c r="F305" s="15" t="s">
        <v>173</v>
      </c>
      <c r="G305" s="200"/>
      <c r="H305" s="199"/>
      <c r="I305" s="199"/>
      <c r="J305" s="199"/>
      <c r="K305" s="203"/>
      <c r="L305" s="203"/>
    </row>
    <row r="306" spans="1:12" ht="0.75" customHeight="1" hidden="1">
      <c r="A306" s="31" t="s">
        <v>14</v>
      </c>
      <c r="B306" s="28" t="s">
        <v>190</v>
      </c>
      <c r="C306" s="17" t="s">
        <v>119</v>
      </c>
      <c r="D306" s="17" t="s">
        <v>119</v>
      </c>
      <c r="E306" s="17" t="s">
        <v>104</v>
      </c>
      <c r="F306" s="15" t="s">
        <v>15</v>
      </c>
      <c r="G306" s="200"/>
      <c r="H306" s="199"/>
      <c r="I306" s="199"/>
      <c r="J306" s="199"/>
      <c r="K306" s="203"/>
      <c r="L306" s="203"/>
    </row>
    <row r="307" spans="1:12" ht="22.5" customHeight="1" hidden="1">
      <c r="A307" s="31" t="s">
        <v>196</v>
      </c>
      <c r="B307" s="28" t="s">
        <v>190</v>
      </c>
      <c r="C307" s="17" t="s">
        <v>119</v>
      </c>
      <c r="D307" s="17" t="s">
        <v>119</v>
      </c>
      <c r="E307" s="17" t="s">
        <v>104</v>
      </c>
      <c r="F307" s="15" t="s">
        <v>197</v>
      </c>
      <c r="G307" s="200"/>
      <c r="H307" s="199"/>
      <c r="I307" s="199"/>
      <c r="J307" s="199"/>
      <c r="K307" s="203"/>
      <c r="L307" s="203"/>
    </row>
    <row r="308" spans="1:12" ht="20.25" customHeight="1" hidden="1">
      <c r="A308" s="31" t="s">
        <v>153</v>
      </c>
      <c r="B308" s="28" t="s">
        <v>190</v>
      </c>
      <c r="C308" s="17" t="s">
        <v>119</v>
      </c>
      <c r="D308" s="17" t="s">
        <v>119</v>
      </c>
      <c r="E308" s="17" t="s">
        <v>104</v>
      </c>
      <c r="F308" s="17" t="s">
        <v>198</v>
      </c>
      <c r="G308" s="202"/>
      <c r="H308" s="199"/>
      <c r="I308" s="199"/>
      <c r="J308" s="199"/>
      <c r="K308" s="203"/>
      <c r="L308" s="203"/>
    </row>
    <row r="309" spans="1:12" ht="22.5" customHeight="1" hidden="1">
      <c r="A309" s="31" t="s">
        <v>155</v>
      </c>
      <c r="B309" s="28" t="s">
        <v>190</v>
      </c>
      <c r="C309" s="17" t="s">
        <v>119</v>
      </c>
      <c r="D309" s="17" t="s">
        <v>119</v>
      </c>
      <c r="E309" s="17" t="s">
        <v>104</v>
      </c>
      <c r="F309" s="17" t="s">
        <v>199</v>
      </c>
      <c r="G309" s="202"/>
      <c r="H309" s="199"/>
      <c r="I309" s="199"/>
      <c r="J309" s="199"/>
      <c r="K309" s="203"/>
      <c r="L309" s="203"/>
    </row>
    <row r="310" spans="1:12" ht="24" customHeight="1" hidden="1">
      <c r="A310" s="31" t="s">
        <v>159</v>
      </c>
      <c r="B310" s="28" t="s">
        <v>190</v>
      </c>
      <c r="C310" s="15" t="s">
        <v>119</v>
      </c>
      <c r="D310" s="15" t="s">
        <v>119</v>
      </c>
      <c r="E310" s="15" t="s">
        <v>104</v>
      </c>
      <c r="F310" s="15" t="s">
        <v>160</v>
      </c>
      <c r="G310" s="200"/>
      <c r="H310" s="199"/>
      <c r="I310" s="199"/>
      <c r="J310" s="199"/>
      <c r="K310" s="203"/>
      <c r="L310" s="203"/>
    </row>
    <row r="311" spans="1:12" ht="0.75" customHeight="1" hidden="1">
      <c r="A311" s="31" t="s">
        <v>161</v>
      </c>
      <c r="B311" s="28" t="s">
        <v>190</v>
      </c>
      <c r="C311" s="17" t="s">
        <v>119</v>
      </c>
      <c r="D311" s="17" t="s">
        <v>119</v>
      </c>
      <c r="E311" s="17" t="s">
        <v>104</v>
      </c>
      <c r="F311" s="17" t="s">
        <v>162</v>
      </c>
      <c r="G311" s="202"/>
      <c r="H311" s="199"/>
      <c r="I311" s="199"/>
      <c r="J311" s="199"/>
      <c r="K311" s="203"/>
      <c r="L311" s="203"/>
    </row>
    <row r="312" spans="1:12" ht="30.75" customHeight="1" hidden="1">
      <c r="A312" s="31" t="s">
        <v>41</v>
      </c>
      <c r="B312" s="28" t="s">
        <v>190</v>
      </c>
      <c r="C312" s="17" t="s">
        <v>119</v>
      </c>
      <c r="D312" s="17" t="s">
        <v>119</v>
      </c>
      <c r="E312" s="17" t="s">
        <v>104</v>
      </c>
      <c r="F312" s="17" t="s">
        <v>164</v>
      </c>
      <c r="G312" s="202"/>
      <c r="H312" s="199"/>
      <c r="I312" s="199"/>
      <c r="J312" s="199"/>
      <c r="K312" s="203"/>
      <c r="L312" s="203"/>
    </row>
    <row r="313" spans="1:12" ht="33" customHeight="1" hidden="1">
      <c r="A313" s="34" t="s">
        <v>44</v>
      </c>
      <c r="B313" s="28" t="s">
        <v>190</v>
      </c>
      <c r="C313" s="17" t="s">
        <v>119</v>
      </c>
      <c r="D313" s="17" t="s">
        <v>119</v>
      </c>
      <c r="E313" s="17" t="s">
        <v>104</v>
      </c>
      <c r="F313" s="17" t="s">
        <v>45</v>
      </c>
      <c r="G313" s="202"/>
      <c r="H313" s="199"/>
      <c r="I313" s="199"/>
      <c r="J313" s="199"/>
      <c r="K313" s="203"/>
      <c r="L313" s="203"/>
    </row>
    <row r="314" spans="1:12" ht="19.5" customHeight="1" hidden="1">
      <c r="A314" s="31" t="s">
        <v>120</v>
      </c>
      <c r="B314" s="28" t="s">
        <v>190</v>
      </c>
      <c r="C314" s="15" t="s">
        <v>119</v>
      </c>
      <c r="D314" s="15" t="s">
        <v>119</v>
      </c>
      <c r="E314" s="15" t="s">
        <v>104</v>
      </c>
      <c r="F314" s="15" t="s">
        <v>121</v>
      </c>
      <c r="G314" s="200"/>
      <c r="H314" s="199"/>
      <c r="I314" s="199"/>
      <c r="J314" s="199"/>
      <c r="K314" s="203"/>
      <c r="L314" s="203"/>
    </row>
    <row r="315" spans="1:12" ht="31.5" customHeight="1" hidden="1">
      <c r="A315" s="35" t="s">
        <v>123</v>
      </c>
      <c r="B315" s="28" t="s">
        <v>190</v>
      </c>
      <c r="C315" s="17" t="s">
        <v>119</v>
      </c>
      <c r="D315" s="17" t="s">
        <v>119</v>
      </c>
      <c r="E315" s="17" t="s">
        <v>104</v>
      </c>
      <c r="F315" s="17" t="s">
        <v>122</v>
      </c>
      <c r="G315" s="202"/>
      <c r="H315" s="199"/>
      <c r="I315" s="199"/>
      <c r="J315" s="199"/>
      <c r="K315" s="203"/>
      <c r="L315" s="203"/>
    </row>
    <row r="316" spans="1:12" ht="22.5" customHeight="1" hidden="1">
      <c r="A316" s="34" t="s">
        <v>17</v>
      </c>
      <c r="B316" s="28" t="s">
        <v>190</v>
      </c>
      <c r="C316" s="17" t="s">
        <v>119</v>
      </c>
      <c r="D316" s="17" t="s">
        <v>119</v>
      </c>
      <c r="E316" s="17" t="s">
        <v>104</v>
      </c>
      <c r="F316" s="17" t="s">
        <v>131</v>
      </c>
      <c r="G316" s="202"/>
      <c r="H316" s="199"/>
      <c r="I316" s="199"/>
      <c r="J316" s="199"/>
      <c r="K316" s="203"/>
      <c r="L316" s="203"/>
    </row>
    <row r="317" spans="1:12" ht="18.75" customHeight="1" hidden="1">
      <c r="A317" s="34"/>
      <c r="B317" s="28" t="s">
        <v>190</v>
      </c>
      <c r="C317" s="17"/>
      <c r="D317" s="17"/>
      <c r="E317" s="17"/>
      <c r="F317" s="17"/>
      <c r="G317" s="202"/>
      <c r="H317" s="199"/>
      <c r="I317" s="199"/>
      <c r="J317" s="199"/>
      <c r="K317" s="203"/>
      <c r="L317" s="203"/>
    </row>
    <row r="318" spans="1:12" ht="43.5" customHeight="1" hidden="1">
      <c r="A318" s="31" t="s">
        <v>184</v>
      </c>
      <c r="B318" s="28" t="s">
        <v>190</v>
      </c>
      <c r="C318" s="15" t="s">
        <v>119</v>
      </c>
      <c r="D318" s="15" t="s">
        <v>119</v>
      </c>
      <c r="E318" s="15" t="s">
        <v>104</v>
      </c>
      <c r="F318" s="15" t="s">
        <v>185</v>
      </c>
      <c r="G318" s="200"/>
      <c r="H318" s="199"/>
      <c r="I318" s="199"/>
      <c r="J318" s="199"/>
      <c r="K318" s="203"/>
      <c r="L318" s="203"/>
    </row>
    <row r="319" spans="1:12" ht="16.5" customHeight="1" hidden="1">
      <c r="A319" s="31" t="s">
        <v>186</v>
      </c>
      <c r="B319" s="28" t="s">
        <v>190</v>
      </c>
      <c r="C319" s="15" t="s">
        <v>119</v>
      </c>
      <c r="D319" s="15" t="s">
        <v>119</v>
      </c>
      <c r="E319" s="15" t="s">
        <v>104</v>
      </c>
      <c r="F319" s="15" t="s">
        <v>187</v>
      </c>
      <c r="G319" s="200"/>
      <c r="H319" s="199"/>
      <c r="I319" s="199"/>
      <c r="J319" s="199"/>
      <c r="K319" s="203"/>
      <c r="L319" s="203"/>
    </row>
    <row r="320" spans="1:12" ht="48" customHeight="1" hidden="1">
      <c r="A320" s="31" t="s">
        <v>24</v>
      </c>
      <c r="B320" s="28" t="s">
        <v>190</v>
      </c>
      <c r="C320" s="17" t="s">
        <v>119</v>
      </c>
      <c r="D320" s="17" t="s">
        <v>119</v>
      </c>
      <c r="E320" s="17" t="s">
        <v>104</v>
      </c>
      <c r="F320" s="17" t="s">
        <v>86</v>
      </c>
      <c r="G320" s="202"/>
      <c r="H320" s="199"/>
      <c r="I320" s="199"/>
      <c r="J320" s="199"/>
      <c r="K320" s="203"/>
      <c r="L320" s="203"/>
    </row>
    <row r="321" spans="1:12" ht="23.25" customHeight="1" hidden="1">
      <c r="A321" s="34" t="s">
        <v>25</v>
      </c>
      <c r="B321" s="28" t="s">
        <v>190</v>
      </c>
      <c r="C321" s="17" t="s">
        <v>119</v>
      </c>
      <c r="D321" s="17" t="s">
        <v>119</v>
      </c>
      <c r="E321" s="17" t="s">
        <v>104</v>
      </c>
      <c r="F321" s="17" t="s">
        <v>140</v>
      </c>
      <c r="G321" s="202"/>
      <c r="H321" s="199"/>
      <c r="I321" s="199"/>
      <c r="J321" s="199"/>
      <c r="K321" s="203"/>
      <c r="L321" s="203"/>
    </row>
    <row r="322" spans="1:12" ht="0.75" customHeight="1" hidden="1">
      <c r="A322" s="42" t="s">
        <v>5</v>
      </c>
      <c r="B322" s="28" t="s">
        <v>190</v>
      </c>
      <c r="C322" s="15" t="s">
        <v>119</v>
      </c>
      <c r="D322" s="15" t="s">
        <v>119</v>
      </c>
      <c r="E322" s="15" t="s">
        <v>107</v>
      </c>
      <c r="F322" s="15" t="s">
        <v>173</v>
      </c>
      <c r="G322" s="212"/>
      <c r="H322" s="199"/>
      <c r="I322" s="199"/>
      <c r="J322" s="199"/>
      <c r="K322" s="203"/>
      <c r="L322" s="203"/>
    </row>
    <row r="323" spans="1:12" ht="23.25" customHeight="1" hidden="1">
      <c r="A323" s="31" t="s">
        <v>159</v>
      </c>
      <c r="B323" s="28" t="s">
        <v>190</v>
      </c>
      <c r="C323" s="15" t="s">
        <v>119</v>
      </c>
      <c r="D323" s="15" t="s">
        <v>119</v>
      </c>
      <c r="E323" s="15" t="s">
        <v>107</v>
      </c>
      <c r="F323" s="15" t="s">
        <v>160</v>
      </c>
      <c r="G323" s="212"/>
      <c r="H323" s="199"/>
      <c r="I323" s="199"/>
      <c r="J323" s="199"/>
      <c r="K323" s="203"/>
      <c r="L323" s="203"/>
    </row>
    <row r="324" spans="1:12" ht="23.25" customHeight="1" hidden="1">
      <c r="A324" s="31" t="s">
        <v>161</v>
      </c>
      <c r="B324" s="28" t="s">
        <v>190</v>
      </c>
      <c r="C324" s="17" t="s">
        <v>119</v>
      </c>
      <c r="D324" s="17" t="s">
        <v>119</v>
      </c>
      <c r="E324" s="17" t="s">
        <v>107</v>
      </c>
      <c r="F324" s="17" t="s">
        <v>162</v>
      </c>
      <c r="G324" s="211"/>
      <c r="H324" s="199"/>
      <c r="I324" s="199"/>
      <c r="J324" s="199"/>
      <c r="K324" s="203"/>
      <c r="L324" s="203"/>
    </row>
    <row r="325" spans="1:12" ht="32.25" customHeight="1" hidden="1">
      <c r="A325" s="34" t="s">
        <v>44</v>
      </c>
      <c r="B325" s="28" t="s">
        <v>190</v>
      </c>
      <c r="C325" s="17" t="s">
        <v>119</v>
      </c>
      <c r="D325" s="17" t="s">
        <v>119</v>
      </c>
      <c r="E325" s="17" t="s">
        <v>107</v>
      </c>
      <c r="F325" s="17" t="s">
        <v>45</v>
      </c>
      <c r="G325" s="211"/>
      <c r="H325" s="199"/>
      <c r="I325" s="199"/>
      <c r="J325" s="199"/>
      <c r="K325" s="203"/>
      <c r="L325" s="203"/>
    </row>
    <row r="326" spans="1:12" ht="63.75" customHeight="1" hidden="1">
      <c r="A326" s="39" t="s">
        <v>6</v>
      </c>
      <c r="B326" s="28" t="s">
        <v>190</v>
      </c>
      <c r="C326" s="15" t="s">
        <v>119</v>
      </c>
      <c r="D326" s="15" t="s">
        <v>119</v>
      </c>
      <c r="E326" s="15" t="s">
        <v>109</v>
      </c>
      <c r="F326" s="15" t="s">
        <v>173</v>
      </c>
      <c r="G326" s="212"/>
      <c r="H326" s="199"/>
      <c r="I326" s="199"/>
      <c r="J326" s="199"/>
      <c r="K326" s="203"/>
      <c r="L326" s="203"/>
    </row>
    <row r="327" spans="1:12" ht="27" customHeight="1" hidden="1">
      <c r="A327" s="31" t="s">
        <v>159</v>
      </c>
      <c r="B327" s="28" t="s">
        <v>190</v>
      </c>
      <c r="C327" s="15" t="s">
        <v>119</v>
      </c>
      <c r="D327" s="15" t="s">
        <v>119</v>
      </c>
      <c r="E327" s="15" t="s">
        <v>109</v>
      </c>
      <c r="F327" s="15" t="s">
        <v>160</v>
      </c>
      <c r="G327" s="211"/>
      <c r="H327" s="199"/>
      <c r="I327" s="199"/>
      <c r="J327" s="199"/>
      <c r="K327" s="203"/>
      <c r="L327" s="203"/>
    </row>
    <row r="328" spans="1:12" ht="32.25" customHeight="1" hidden="1">
      <c r="A328" s="31" t="s">
        <v>161</v>
      </c>
      <c r="B328" s="28" t="s">
        <v>190</v>
      </c>
      <c r="C328" s="17" t="s">
        <v>119</v>
      </c>
      <c r="D328" s="17" t="s">
        <v>119</v>
      </c>
      <c r="E328" s="17" t="s">
        <v>109</v>
      </c>
      <c r="F328" s="17" t="s">
        <v>162</v>
      </c>
      <c r="G328" s="211"/>
      <c r="H328" s="199"/>
      <c r="I328" s="199"/>
      <c r="J328" s="199"/>
      <c r="K328" s="203"/>
      <c r="L328" s="203"/>
    </row>
    <row r="329" spans="1:12" ht="34.5" customHeight="1" hidden="1">
      <c r="A329" s="34" t="s">
        <v>44</v>
      </c>
      <c r="B329" s="28" t="s">
        <v>190</v>
      </c>
      <c r="C329" s="17" t="s">
        <v>119</v>
      </c>
      <c r="D329" s="17" t="s">
        <v>119</v>
      </c>
      <c r="E329" s="17" t="s">
        <v>109</v>
      </c>
      <c r="F329" s="17" t="s">
        <v>45</v>
      </c>
      <c r="G329" s="211"/>
      <c r="H329" s="199"/>
      <c r="I329" s="199"/>
      <c r="J329" s="199"/>
      <c r="K329" s="203"/>
      <c r="L329" s="203"/>
    </row>
    <row r="330" spans="1:12" ht="49.5" customHeight="1" hidden="1">
      <c r="A330" s="34" t="s">
        <v>2</v>
      </c>
      <c r="B330" s="28" t="s">
        <v>190</v>
      </c>
      <c r="C330" s="6" t="s">
        <v>119</v>
      </c>
      <c r="D330" s="6" t="s">
        <v>119</v>
      </c>
      <c r="E330" s="17" t="s">
        <v>109</v>
      </c>
      <c r="F330" s="15" t="s">
        <v>185</v>
      </c>
      <c r="G330" s="211"/>
      <c r="H330" s="199"/>
      <c r="I330" s="199"/>
      <c r="J330" s="199"/>
      <c r="K330" s="203"/>
      <c r="L330" s="203"/>
    </row>
    <row r="331" spans="1:12" ht="28.5" customHeight="1" hidden="1">
      <c r="A331" s="34" t="s">
        <v>186</v>
      </c>
      <c r="B331" s="28" t="s">
        <v>190</v>
      </c>
      <c r="C331" s="6" t="s">
        <v>119</v>
      </c>
      <c r="D331" s="6" t="s">
        <v>119</v>
      </c>
      <c r="E331" s="17" t="s">
        <v>109</v>
      </c>
      <c r="F331" s="15" t="s">
        <v>187</v>
      </c>
      <c r="G331" s="211"/>
      <c r="H331" s="199"/>
      <c r="I331" s="199"/>
      <c r="J331" s="199"/>
      <c r="K331" s="203"/>
      <c r="L331" s="203"/>
    </row>
    <row r="332" spans="1:12" ht="57" customHeight="1" hidden="1">
      <c r="A332" s="36" t="s">
        <v>65</v>
      </c>
      <c r="B332" s="28" t="s">
        <v>190</v>
      </c>
      <c r="C332" s="6" t="s">
        <v>119</v>
      </c>
      <c r="D332" s="6" t="s">
        <v>119</v>
      </c>
      <c r="E332" s="17" t="s">
        <v>109</v>
      </c>
      <c r="F332" s="17" t="s">
        <v>86</v>
      </c>
      <c r="G332" s="211"/>
      <c r="H332" s="199"/>
      <c r="I332" s="199"/>
      <c r="J332" s="199"/>
      <c r="K332" s="203"/>
      <c r="L332" s="203"/>
    </row>
    <row r="333" spans="1:12" ht="25.5" customHeight="1" hidden="1">
      <c r="A333" s="39" t="s">
        <v>115</v>
      </c>
      <c r="B333" s="28" t="s">
        <v>190</v>
      </c>
      <c r="C333" s="15" t="s">
        <v>119</v>
      </c>
      <c r="D333" s="15" t="s">
        <v>119</v>
      </c>
      <c r="E333" s="15" t="s">
        <v>145</v>
      </c>
      <c r="F333" s="15" t="s">
        <v>173</v>
      </c>
      <c r="G333" s="200"/>
      <c r="H333" s="199"/>
      <c r="I333" s="199"/>
      <c r="J333" s="199"/>
      <c r="K333" s="203"/>
      <c r="L333" s="203"/>
    </row>
    <row r="334" spans="1:12" ht="0.75" customHeight="1" hidden="1">
      <c r="A334" s="31" t="s">
        <v>159</v>
      </c>
      <c r="B334" s="28" t="s">
        <v>190</v>
      </c>
      <c r="C334" s="15" t="s">
        <v>119</v>
      </c>
      <c r="D334" s="15" t="s">
        <v>119</v>
      </c>
      <c r="E334" s="15" t="s">
        <v>145</v>
      </c>
      <c r="F334" s="15" t="s">
        <v>160</v>
      </c>
      <c r="G334" s="200"/>
      <c r="H334" s="199"/>
      <c r="I334" s="199"/>
      <c r="J334" s="199"/>
      <c r="K334" s="203"/>
      <c r="L334" s="203"/>
    </row>
    <row r="335" spans="1:12" ht="25.5" customHeight="1" hidden="1">
      <c r="A335" s="31" t="s">
        <v>161</v>
      </c>
      <c r="B335" s="28" t="s">
        <v>190</v>
      </c>
      <c r="C335" s="17" t="s">
        <v>119</v>
      </c>
      <c r="D335" s="17" t="s">
        <v>119</v>
      </c>
      <c r="E335" s="17" t="s">
        <v>145</v>
      </c>
      <c r="F335" s="17" t="s">
        <v>162</v>
      </c>
      <c r="G335" s="202"/>
      <c r="H335" s="199"/>
      <c r="I335" s="199"/>
      <c r="J335" s="199"/>
      <c r="K335" s="203"/>
      <c r="L335" s="203"/>
    </row>
    <row r="336" spans="1:12" ht="36.75" customHeight="1" hidden="1">
      <c r="A336" s="31" t="s">
        <v>41</v>
      </c>
      <c r="B336" s="28" t="s">
        <v>190</v>
      </c>
      <c r="C336" s="17" t="s">
        <v>119</v>
      </c>
      <c r="D336" s="17" t="s">
        <v>119</v>
      </c>
      <c r="E336" s="17" t="s">
        <v>145</v>
      </c>
      <c r="F336" s="17" t="s">
        <v>164</v>
      </c>
      <c r="G336" s="202"/>
      <c r="H336" s="199"/>
      <c r="I336" s="199"/>
      <c r="J336" s="199"/>
      <c r="K336" s="203"/>
      <c r="L336" s="203"/>
    </row>
    <row r="337" spans="1:12" ht="37.5" customHeight="1" hidden="1">
      <c r="A337" s="34" t="s">
        <v>44</v>
      </c>
      <c r="B337" s="28" t="s">
        <v>190</v>
      </c>
      <c r="C337" s="17" t="s">
        <v>119</v>
      </c>
      <c r="D337" s="17" t="s">
        <v>119</v>
      </c>
      <c r="E337" s="17" t="s">
        <v>145</v>
      </c>
      <c r="F337" s="17" t="s">
        <v>45</v>
      </c>
      <c r="G337" s="202"/>
      <c r="H337" s="199"/>
      <c r="I337" s="199"/>
      <c r="J337" s="199"/>
      <c r="K337" s="203"/>
      <c r="L337" s="203"/>
    </row>
    <row r="338" spans="1:12" ht="26.25" customHeight="1" hidden="1">
      <c r="A338" s="31" t="s">
        <v>120</v>
      </c>
      <c r="B338" s="28" t="s">
        <v>190</v>
      </c>
      <c r="C338" s="15" t="s">
        <v>119</v>
      </c>
      <c r="D338" s="15" t="s">
        <v>119</v>
      </c>
      <c r="E338" s="15" t="s">
        <v>145</v>
      </c>
      <c r="F338" s="15" t="s">
        <v>121</v>
      </c>
      <c r="G338" s="200"/>
      <c r="H338" s="199"/>
      <c r="I338" s="199"/>
      <c r="J338" s="199"/>
      <c r="K338" s="203"/>
      <c r="L338" s="203"/>
    </row>
    <row r="339" spans="1:12" ht="36.75" customHeight="1" hidden="1">
      <c r="A339" s="34" t="s">
        <v>166</v>
      </c>
      <c r="B339" s="28" t="s">
        <v>190</v>
      </c>
      <c r="C339" s="17" t="s">
        <v>119</v>
      </c>
      <c r="D339" s="17" t="s">
        <v>119</v>
      </c>
      <c r="E339" s="17" t="s">
        <v>145</v>
      </c>
      <c r="F339" s="17" t="s">
        <v>167</v>
      </c>
      <c r="G339" s="202"/>
      <c r="H339" s="199"/>
      <c r="I339" s="199"/>
      <c r="J339" s="199"/>
      <c r="K339" s="203"/>
      <c r="L339" s="203"/>
    </row>
    <row r="340" spans="1:12" ht="54" customHeight="1" hidden="1">
      <c r="A340" s="31" t="s">
        <v>184</v>
      </c>
      <c r="B340" s="28" t="s">
        <v>190</v>
      </c>
      <c r="C340" s="15" t="s">
        <v>119</v>
      </c>
      <c r="D340" s="15" t="s">
        <v>119</v>
      </c>
      <c r="E340" s="15" t="s">
        <v>145</v>
      </c>
      <c r="F340" s="15" t="s">
        <v>185</v>
      </c>
      <c r="G340" s="200"/>
      <c r="H340" s="199"/>
      <c r="I340" s="199"/>
      <c r="J340" s="199"/>
      <c r="K340" s="203"/>
      <c r="L340" s="203"/>
    </row>
    <row r="341" spans="1:12" ht="18" customHeight="1" hidden="1">
      <c r="A341" s="31" t="s">
        <v>186</v>
      </c>
      <c r="B341" s="28" t="s">
        <v>190</v>
      </c>
      <c r="C341" s="15" t="s">
        <v>119</v>
      </c>
      <c r="D341" s="15" t="s">
        <v>119</v>
      </c>
      <c r="E341" s="15" t="s">
        <v>145</v>
      </c>
      <c r="F341" s="15" t="s">
        <v>187</v>
      </c>
      <c r="G341" s="200"/>
      <c r="H341" s="199"/>
      <c r="I341" s="199"/>
      <c r="J341" s="199"/>
      <c r="K341" s="203"/>
      <c r="L341" s="203"/>
    </row>
    <row r="342" spans="1:12" ht="49.5" customHeight="1" hidden="1">
      <c r="A342" s="31" t="s">
        <v>24</v>
      </c>
      <c r="B342" s="28" t="s">
        <v>190</v>
      </c>
      <c r="C342" s="17" t="s">
        <v>119</v>
      </c>
      <c r="D342" s="17" t="s">
        <v>119</v>
      </c>
      <c r="E342" s="17" t="s">
        <v>145</v>
      </c>
      <c r="F342" s="17" t="s">
        <v>86</v>
      </c>
      <c r="G342" s="202"/>
      <c r="H342" s="199"/>
      <c r="I342" s="199"/>
      <c r="J342" s="199"/>
      <c r="K342" s="203"/>
      <c r="L342" s="203"/>
    </row>
    <row r="343" spans="1:12" ht="21.75" customHeight="1" hidden="1">
      <c r="A343" s="34" t="s">
        <v>25</v>
      </c>
      <c r="B343" s="28" t="s">
        <v>190</v>
      </c>
      <c r="C343" s="17" t="s">
        <v>119</v>
      </c>
      <c r="D343" s="17" t="s">
        <v>119</v>
      </c>
      <c r="E343" s="17" t="s">
        <v>145</v>
      </c>
      <c r="F343" s="17" t="s">
        <v>140</v>
      </c>
      <c r="G343" s="202"/>
      <c r="H343" s="199"/>
      <c r="I343" s="199"/>
      <c r="J343" s="199"/>
      <c r="K343" s="203"/>
      <c r="L343" s="203"/>
    </row>
    <row r="344" spans="1:12" ht="26.25" customHeight="1" hidden="1">
      <c r="A344" s="31" t="s">
        <v>26</v>
      </c>
      <c r="B344" s="28" t="s">
        <v>190</v>
      </c>
      <c r="C344" s="17" t="s">
        <v>119</v>
      </c>
      <c r="D344" s="17" t="s">
        <v>119</v>
      </c>
      <c r="E344" s="17" t="s">
        <v>145</v>
      </c>
      <c r="F344" s="15" t="s">
        <v>27</v>
      </c>
      <c r="G344" s="200"/>
      <c r="H344" s="199"/>
      <c r="I344" s="199"/>
      <c r="J344" s="199"/>
      <c r="K344" s="203"/>
      <c r="L344" s="203"/>
    </row>
    <row r="345" spans="1:12" ht="26.25" customHeight="1" hidden="1">
      <c r="A345" s="31" t="s">
        <v>28</v>
      </c>
      <c r="B345" s="28" t="s">
        <v>190</v>
      </c>
      <c r="C345" s="17" t="s">
        <v>119</v>
      </c>
      <c r="D345" s="17" t="s">
        <v>119</v>
      </c>
      <c r="E345" s="17" t="s">
        <v>145</v>
      </c>
      <c r="F345" s="17" t="s">
        <v>170</v>
      </c>
      <c r="G345" s="202"/>
      <c r="H345" s="199"/>
      <c r="I345" s="199"/>
      <c r="J345" s="199"/>
      <c r="K345" s="203"/>
      <c r="L345" s="203"/>
    </row>
    <row r="346" spans="1:12" ht="26.25" customHeight="1" hidden="1">
      <c r="A346" s="31" t="s">
        <v>24</v>
      </c>
      <c r="B346" s="28" t="s">
        <v>190</v>
      </c>
      <c r="C346" s="17" t="s">
        <v>119</v>
      </c>
      <c r="D346" s="17" t="s">
        <v>119</v>
      </c>
      <c r="E346" s="17" t="s">
        <v>145</v>
      </c>
      <c r="F346" s="17" t="s">
        <v>170</v>
      </c>
      <c r="G346" s="202"/>
      <c r="H346" s="199"/>
      <c r="I346" s="199"/>
      <c r="J346" s="199"/>
      <c r="K346" s="203"/>
      <c r="L346" s="203"/>
    </row>
    <row r="347" spans="1:12" ht="0.75" customHeight="1" hidden="1">
      <c r="A347" s="29" t="s">
        <v>52</v>
      </c>
      <c r="B347" s="28" t="s">
        <v>190</v>
      </c>
      <c r="C347" s="15" t="s">
        <v>119</v>
      </c>
      <c r="D347" s="15" t="s">
        <v>150</v>
      </c>
      <c r="E347" s="15" t="s">
        <v>53</v>
      </c>
      <c r="F347" s="15" t="s">
        <v>173</v>
      </c>
      <c r="G347" s="200"/>
      <c r="H347" s="199"/>
      <c r="I347" s="199"/>
      <c r="J347" s="199"/>
      <c r="K347" s="203"/>
      <c r="L347" s="203"/>
    </row>
    <row r="348" spans="1:12" ht="26.25" customHeight="1" hidden="1">
      <c r="A348" s="34" t="s">
        <v>200</v>
      </c>
      <c r="B348" s="28" t="s">
        <v>190</v>
      </c>
      <c r="C348" s="24" t="s">
        <v>119</v>
      </c>
      <c r="D348" s="24" t="s">
        <v>150</v>
      </c>
      <c r="E348" s="17" t="s">
        <v>139</v>
      </c>
      <c r="F348" s="17" t="s">
        <v>173</v>
      </c>
      <c r="G348" s="202"/>
      <c r="H348" s="199"/>
      <c r="I348" s="199"/>
      <c r="J348" s="199"/>
      <c r="K348" s="203"/>
      <c r="L348" s="203"/>
    </row>
    <row r="349" spans="1:12" ht="26.25" customHeight="1" hidden="1">
      <c r="A349" s="31" t="s">
        <v>14</v>
      </c>
      <c r="B349" s="28" t="s">
        <v>190</v>
      </c>
      <c r="C349" s="24" t="s">
        <v>119</v>
      </c>
      <c r="D349" s="24" t="s">
        <v>150</v>
      </c>
      <c r="E349" s="17" t="s">
        <v>139</v>
      </c>
      <c r="F349" s="15" t="s">
        <v>15</v>
      </c>
      <c r="G349" s="202"/>
      <c r="H349" s="199"/>
      <c r="I349" s="199"/>
      <c r="J349" s="199"/>
      <c r="K349" s="203"/>
      <c r="L349" s="203"/>
    </row>
    <row r="350" spans="1:12" ht="26.25" customHeight="1" hidden="1">
      <c r="A350" s="31" t="s">
        <v>157</v>
      </c>
      <c r="B350" s="28" t="s">
        <v>190</v>
      </c>
      <c r="C350" s="24" t="s">
        <v>119</v>
      </c>
      <c r="D350" s="24" t="s">
        <v>150</v>
      </c>
      <c r="E350" s="17" t="s">
        <v>139</v>
      </c>
      <c r="F350" s="15" t="s">
        <v>158</v>
      </c>
      <c r="G350" s="200"/>
      <c r="H350" s="199"/>
      <c r="I350" s="199"/>
      <c r="J350" s="199"/>
      <c r="K350" s="203"/>
      <c r="L350" s="203"/>
    </row>
    <row r="351" spans="1:12" ht="26.25" customHeight="1" hidden="1">
      <c r="A351" s="31" t="s">
        <v>153</v>
      </c>
      <c r="B351" s="28" t="s">
        <v>190</v>
      </c>
      <c r="C351" s="24" t="s">
        <v>119</v>
      </c>
      <c r="D351" s="24" t="s">
        <v>150</v>
      </c>
      <c r="E351" s="17" t="s">
        <v>139</v>
      </c>
      <c r="F351" s="17" t="s">
        <v>154</v>
      </c>
      <c r="G351" s="202"/>
      <c r="H351" s="199"/>
      <c r="I351" s="199"/>
      <c r="J351" s="199"/>
      <c r="K351" s="203"/>
      <c r="L351" s="203"/>
    </row>
    <row r="352" spans="1:12" ht="26.25" customHeight="1" hidden="1">
      <c r="A352" s="31" t="s">
        <v>155</v>
      </c>
      <c r="B352" s="28" t="s">
        <v>190</v>
      </c>
      <c r="C352" s="24" t="s">
        <v>119</v>
      </c>
      <c r="D352" s="24" t="s">
        <v>150</v>
      </c>
      <c r="E352" s="17" t="s">
        <v>139</v>
      </c>
      <c r="F352" s="17" t="s">
        <v>156</v>
      </c>
      <c r="G352" s="202"/>
      <c r="H352" s="199"/>
      <c r="I352" s="199"/>
      <c r="J352" s="199"/>
      <c r="K352" s="203"/>
      <c r="L352" s="203"/>
    </row>
    <row r="353" spans="1:12" ht="1.5" customHeight="1" hidden="1">
      <c r="A353" s="36" t="s">
        <v>118</v>
      </c>
      <c r="B353" s="28" t="s">
        <v>190</v>
      </c>
      <c r="C353" s="15" t="s">
        <v>119</v>
      </c>
      <c r="D353" s="15" t="s">
        <v>150</v>
      </c>
      <c r="E353" s="15" t="s">
        <v>172</v>
      </c>
      <c r="F353" s="15" t="s">
        <v>173</v>
      </c>
      <c r="G353" s="213"/>
      <c r="H353" s="199"/>
      <c r="I353" s="199"/>
      <c r="J353" s="199"/>
      <c r="K353" s="203"/>
      <c r="L353" s="203"/>
    </row>
    <row r="354" spans="1:12" ht="39.75" customHeight="1" hidden="1">
      <c r="A354" s="33" t="s">
        <v>195</v>
      </c>
      <c r="B354" s="28" t="s">
        <v>190</v>
      </c>
      <c r="C354" s="24" t="s">
        <v>119</v>
      </c>
      <c r="D354" s="24" t="s">
        <v>150</v>
      </c>
      <c r="E354" s="24" t="s">
        <v>36</v>
      </c>
      <c r="F354" s="24" t="s">
        <v>173</v>
      </c>
      <c r="G354" s="214"/>
      <c r="H354" s="199"/>
      <c r="I354" s="199"/>
      <c r="J354" s="199"/>
      <c r="K354" s="203"/>
      <c r="L354" s="203"/>
    </row>
    <row r="355" spans="1:12" ht="26.25" customHeight="1" hidden="1">
      <c r="A355" s="33" t="s">
        <v>202</v>
      </c>
      <c r="B355" s="28" t="s">
        <v>190</v>
      </c>
      <c r="C355" s="24" t="s">
        <v>119</v>
      </c>
      <c r="D355" s="24" t="s">
        <v>150</v>
      </c>
      <c r="E355" s="24" t="s">
        <v>148</v>
      </c>
      <c r="F355" s="24" t="s">
        <v>173</v>
      </c>
      <c r="G355" s="214"/>
      <c r="H355" s="199"/>
      <c r="I355" s="199"/>
      <c r="J355" s="199"/>
      <c r="K355" s="203"/>
      <c r="L355" s="203"/>
    </row>
    <row r="356" spans="1:12" ht="51" customHeight="1" hidden="1">
      <c r="A356" s="31" t="s">
        <v>14</v>
      </c>
      <c r="B356" s="28" t="s">
        <v>190</v>
      </c>
      <c r="C356" s="22" t="s">
        <v>119</v>
      </c>
      <c r="D356" s="22" t="s">
        <v>150</v>
      </c>
      <c r="E356" s="22" t="s">
        <v>148</v>
      </c>
      <c r="F356" s="15" t="s">
        <v>15</v>
      </c>
      <c r="G356" s="202"/>
      <c r="H356" s="199"/>
      <c r="I356" s="199"/>
      <c r="J356" s="199"/>
      <c r="K356" s="203"/>
      <c r="L356" s="203"/>
    </row>
    <row r="357" spans="1:12" ht="27.75" customHeight="1" hidden="1">
      <c r="A357" s="31" t="s">
        <v>157</v>
      </c>
      <c r="B357" s="28" t="s">
        <v>190</v>
      </c>
      <c r="C357" s="22" t="s">
        <v>119</v>
      </c>
      <c r="D357" s="22" t="s">
        <v>150</v>
      </c>
      <c r="E357" s="22" t="s">
        <v>148</v>
      </c>
      <c r="F357" s="15" t="s">
        <v>158</v>
      </c>
      <c r="G357" s="200"/>
      <c r="H357" s="199"/>
      <c r="I357" s="199"/>
      <c r="J357" s="199"/>
      <c r="K357" s="203"/>
      <c r="L357" s="203"/>
    </row>
    <row r="358" spans="1:12" ht="26.25" customHeight="1" hidden="1">
      <c r="A358" s="31" t="s">
        <v>153</v>
      </c>
      <c r="B358" s="28" t="s">
        <v>190</v>
      </c>
      <c r="C358" s="24" t="s">
        <v>119</v>
      </c>
      <c r="D358" s="24" t="s">
        <v>150</v>
      </c>
      <c r="E358" s="24" t="s">
        <v>148</v>
      </c>
      <c r="F358" s="17" t="s">
        <v>154</v>
      </c>
      <c r="G358" s="202"/>
      <c r="H358" s="199"/>
      <c r="I358" s="199"/>
      <c r="J358" s="199"/>
      <c r="K358" s="203"/>
      <c r="L358" s="203"/>
    </row>
    <row r="359" spans="1:12" ht="26.25" customHeight="1" hidden="1">
      <c r="A359" s="31" t="s">
        <v>155</v>
      </c>
      <c r="B359" s="28" t="s">
        <v>190</v>
      </c>
      <c r="C359" s="24" t="s">
        <v>119</v>
      </c>
      <c r="D359" s="24" t="s">
        <v>150</v>
      </c>
      <c r="E359" s="24" t="s">
        <v>148</v>
      </c>
      <c r="F359" s="17" t="s">
        <v>156</v>
      </c>
      <c r="G359" s="202"/>
      <c r="H359" s="199"/>
      <c r="I359" s="199"/>
      <c r="J359" s="199"/>
      <c r="K359" s="203"/>
      <c r="L359" s="203"/>
    </row>
    <row r="360" spans="1:12" ht="0.75" customHeight="1" hidden="1">
      <c r="A360" s="31" t="s">
        <v>159</v>
      </c>
      <c r="B360" s="28" t="s">
        <v>190</v>
      </c>
      <c r="C360" s="22" t="s">
        <v>119</v>
      </c>
      <c r="D360" s="22" t="s">
        <v>150</v>
      </c>
      <c r="E360" s="22" t="s">
        <v>148</v>
      </c>
      <c r="F360" s="15" t="s">
        <v>160</v>
      </c>
      <c r="G360" s="200"/>
      <c r="H360" s="199"/>
      <c r="I360" s="199"/>
      <c r="J360" s="199"/>
      <c r="K360" s="203"/>
      <c r="L360" s="203"/>
    </row>
    <row r="361" spans="1:12" ht="26.25" customHeight="1" hidden="1">
      <c r="A361" s="31" t="s">
        <v>161</v>
      </c>
      <c r="B361" s="28" t="s">
        <v>190</v>
      </c>
      <c r="C361" s="24" t="s">
        <v>119</v>
      </c>
      <c r="D361" s="24" t="s">
        <v>150</v>
      </c>
      <c r="E361" s="24" t="s">
        <v>148</v>
      </c>
      <c r="F361" s="17" t="s">
        <v>162</v>
      </c>
      <c r="G361" s="202"/>
      <c r="H361" s="199"/>
      <c r="I361" s="199"/>
      <c r="J361" s="199"/>
      <c r="K361" s="203"/>
      <c r="L361" s="203"/>
    </row>
    <row r="362" spans="1:12" ht="26.25" customHeight="1" hidden="1">
      <c r="A362" s="31" t="s">
        <v>41</v>
      </c>
      <c r="B362" s="28" t="s">
        <v>190</v>
      </c>
      <c r="C362" s="24" t="s">
        <v>119</v>
      </c>
      <c r="D362" s="24" t="s">
        <v>150</v>
      </c>
      <c r="E362" s="24" t="s">
        <v>148</v>
      </c>
      <c r="F362" s="17" t="s">
        <v>164</v>
      </c>
      <c r="G362" s="202"/>
      <c r="H362" s="199"/>
      <c r="I362" s="199"/>
      <c r="J362" s="199"/>
      <c r="K362" s="203"/>
      <c r="L362" s="203"/>
    </row>
    <row r="363" spans="1:12" ht="26.25" customHeight="1" hidden="1">
      <c r="A363" s="34" t="s">
        <v>44</v>
      </c>
      <c r="B363" s="28" t="s">
        <v>190</v>
      </c>
      <c r="C363" s="24" t="s">
        <v>119</v>
      </c>
      <c r="D363" s="24" t="s">
        <v>150</v>
      </c>
      <c r="E363" s="24" t="s">
        <v>148</v>
      </c>
      <c r="F363" s="17" t="s">
        <v>45</v>
      </c>
      <c r="G363" s="202"/>
      <c r="H363" s="199"/>
      <c r="I363" s="199"/>
      <c r="J363" s="199"/>
      <c r="K363" s="203"/>
      <c r="L363" s="203"/>
    </row>
    <row r="364" spans="1:12" ht="26.25" customHeight="1" hidden="1">
      <c r="A364" s="31" t="s">
        <v>126</v>
      </c>
      <c r="B364" s="28" t="s">
        <v>190</v>
      </c>
      <c r="C364" s="22" t="s">
        <v>119</v>
      </c>
      <c r="D364" s="22" t="s">
        <v>150</v>
      </c>
      <c r="E364" s="22" t="s">
        <v>148</v>
      </c>
      <c r="F364" s="15" t="s">
        <v>127</v>
      </c>
      <c r="G364" s="200"/>
      <c r="H364" s="199"/>
      <c r="I364" s="199"/>
      <c r="J364" s="199"/>
      <c r="K364" s="203"/>
      <c r="L364" s="203"/>
    </row>
    <row r="365" spans="1:12" ht="26.25" customHeight="1" hidden="1">
      <c r="A365" s="31" t="s">
        <v>7</v>
      </c>
      <c r="B365" s="28" t="s">
        <v>190</v>
      </c>
      <c r="C365" s="24" t="s">
        <v>119</v>
      </c>
      <c r="D365" s="24" t="s">
        <v>150</v>
      </c>
      <c r="E365" s="24" t="s">
        <v>148</v>
      </c>
      <c r="F365" s="17" t="s">
        <v>128</v>
      </c>
      <c r="G365" s="202"/>
      <c r="H365" s="199"/>
      <c r="I365" s="199"/>
      <c r="J365" s="199"/>
      <c r="K365" s="203"/>
      <c r="L365" s="203"/>
    </row>
    <row r="366" spans="1:12" ht="26.25" customHeight="1" hidden="1">
      <c r="A366" s="34" t="s">
        <v>59</v>
      </c>
      <c r="B366" s="28" t="s">
        <v>190</v>
      </c>
      <c r="C366" s="24" t="s">
        <v>119</v>
      </c>
      <c r="D366" s="24" t="s">
        <v>150</v>
      </c>
      <c r="E366" s="24" t="s">
        <v>148</v>
      </c>
      <c r="F366" s="17" t="s">
        <v>8</v>
      </c>
      <c r="G366" s="202"/>
      <c r="H366" s="199"/>
      <c r="I366" s="199"/>
      <c r="J366" s="199"/>
      <c r="K366" s="203"/>
      <c r="L366" s="203"/>
    </row>
    <row r="367" spans="1:12" ht="26.25" customHeight="1" hidden="1">
      <c r="A367" s="34" t="s">
        <v>9</v>
      </c>
      <c r="B367" s="28" t="s">
        <v>190</v>
      </c>
      <c r="C367" s="24" t="s">
        <v>119</v>
      </c>
      <c r="D367" s="24" t="s">
        <v>150</v>
      </c>
      <c r="E367" s="24" t="s">
        <v>148</v>
      </c>
      <c r="F367" s="17" t="s">
        <v>10</v>
      </c>
      <c r="G367" s="202"/>
      <c r="H367" s="199"/>
      <c r="I367" s="199"/>
      <c r="J367" s="199"/>
      <c r="K367" s="203"/>
      <c r="L367" s="203"/>
    </row>
    <row r="368" spans="1:12" ht="30" customHeight="1" hidden="1">
      <c r="A368" s="32" t="s">
        <v>188</v>
      </c>
      <c r="B368" s="28" t="s">
        <v>190</v>
      </c>
      <c r="C368" s="20" t="s">
        <v>119</v>
      </c>
      <c r="D368" s="20" t="s">
        <v>150</v>
      </c>
      <c r="E368" s="20" t="s">
        <v>67</v>
      </c>
      <c r="F368" s="20" t="s">
        <v>173</v>
      </c>
      <c r="G368" s="213"/>
      <c r="H368" s="199"/>
      <c r="I368" s="199"/>
      <c r="J368" s="199"/>
      <c r="K368" s="203"/>
      <c r="L368" s="203"/>
    </row>
    <row r="369" spans="1:12" ht="0.75" customHeight="1" hidden="1">
      <c r="A369" s="32" t="s">
        <v>87</v>
      </c>
      <c r="B369" s="28" t="s">
        <v>190</v>
      </c>
      <c r="C369" s="7" t="s">
        <v>119</v>
      </c>
      <c r="D369" s="7" t="s">
        <v>150</v>
      </c>
      <c r="E369" s="7" t="s">
        <v>68</v>
      </c>
      <c r="F369" s="7" t="s">
        <v>173</v>
      </c>
      <c r="G369" s="214"/>
      <c r="H369" s="199"/>
      <c r="I369" s="199"/>
      <c r="J369" s="199"/>
      <c r="K369" s="203"/>
      <c r="L369" s="203"/>
    </row>
    <row r="370" spans="1:12" ht="46.5" customHeight="1" hidden="1">
      <c r="A370" s="31" t="s">
        <v>14</v>
      </c>
      <c r="B370" s="28" t="s">
        <v>190</v>
      </c>
      <c r="C370" s="20" t="s">
        <v>119</v>
      </c>
      <c r="D370" s="20" t="s">
        <v>150</v>
      </c>
      <c r="E370" s="20" t="s">
        <v>68</v>
      </c>
      <c r="F370" s="15" t="s">
        <v>15</v>
      </c>
      <c r="G370" s="213"/>
      <c r="H370" s="199"/>
      <c r="I370" s="199"/>
      <c r="J370" s="199"/>
      <c r="K370" s="203"/>
      <c r="L370" s="203"/>
    </row>
    <row r="371" spans="1:12" ht="26.25" customHeight="1" hidden="1">
      <c r="A371" s="31" t="s">
        <v>196</v>
      </c>
      <c r="B371" s="28" t="s">
        <v>190</v>
      </c>
      <c r="C371" s="20" t="s">
        <v>119</v>
      </c>
      <c r="D371" s="20" t="s">
        <v>150</v>
      </c>
      <c r="E371" s="20" t="s">
        <v>68</v>
      </c>
      <c r="F371" s="15" t="s">
        <v>197</v>
      </c>
      <c r="G371" s="200"/>
      <c r="H371" s="199"/>
      <c r="I371" s="199"/>
      <c r="J371" s="199"/>
      <c r="K371" s="203"/>
      <c r="L371" s="203"/>
    </row>
    <row r="372" spans="1:12" ht="26.25" customHeight="1" hidden="1">
      <c r="A372" s="31" t="s">
        <v>153</v>
      </c>
      <c r="B372" s="28" t="s">
        <v>190</v>
      </c>
      <c r="C372" s="7" t="s">
        <v>119</v>
      </c>
      <c r="D372" s="7" t="s">
        <v>150</v>
      </c>
      <c r="E372" s="7" t="s">
        <v>68</v>
      </c>
      <c r="F372" s="17" t="s">
        <v>198</v>
      </c>
      <c r="G372" s="202"/>
      <c r="H372" s="199"/>
      <c r="I372" s="199"/>
      <c r="J372" s="199"/>
      <c r="K372" s="203"/>
      <c r="L372" s="203"/>
    </row>
    <row r="373" spans="1:12" ht="26.25" customHeight="1" hidden="1">
      <c r="A373" s="31" t="s">
        <v>155</v>
      </c>
      <c r="B373" s="28" t="s">
        <v>190</v>
      </c>
      <c r="C373" s="7" t="s">
        <v>119</v>
      </c>
      <c r="D373" s="7" t="s">
        <v>150</v>
      </c>
      <c r="E373" s="7" t="s">
        <v>68</v>
      </c>
      <c r="F373" s="17" t="s">
        <v>199</v>
      </c>
      <c r="G373" s="202"/>
      <c r="H373" s="199"/>
      <c r="I373" s="199"/>
      <c r="J373" s="199"/>
      <c r="K373" s="203"/>
      <c r="L373" s="203"/>
    </row>
    <row r="374" spans="1:12" ht="26.25" customHeight="1" hidden="1">
      <c r="A374" s="31" t="s">
        <v>159</v>
      </c>
      <c r="B374" s="28" t="s">
        <v>190</v>
      </c>
      <c r="C374" s="20" t="s">
        <v>119</v>
      </c>
      <c r="D374" s="20" t="s">
        <v>150</v>
      </c>
      <c r="E374" s="20" t="s">
        <v>68</v>
      </c>
      <c r="F374" s="15" t="s">
        <v>160</v>
      </c>
      <c r="G374" s="200"/>
      <c r="H374" s="199"/>
      <c r="I374" s="199"/>
      <c r="J374" s="199"/>
      <c r="K374" s="203"/>
      <c r="L374" s="203"/>
    </row>
    <row r="375" spans="1:12" ht="22.5" customHeight="1" hidden="1">
      <c r="A375" s="31" t="s">
        <v>161</v>
      </c>
      <c r="B375" s="28" t="s">
        <v>190</v>
      </c>
      <c r="C375" s="7" t="s">
        <v>119</v>
      </c>
      <c r="D375" s="7" t="s">
        <v>150</v>
      </c>
      <c r="E375" s="7" t="s">
        <v>68</v>
      </c>
      <c r="F375" s="17" t="s">
        <v>162</v>
      </c>
      <c r="G375" s="202"/>
      <c r="H375" s="199"/>
      <c r="I375" s="199"/>
      <c r="J375" s="199"/>
      <c r="K375" s="203"/>
      <c r="L375" s="203"/>
    </row>
    <row r="376" spans="1:12" ht="33.75" customHeight="1" hidden="1">
      <c r="A376" s="31" t="s">
        <v>41</v>
      </c>
      <c r="B376" s="28" t="s">
        <v>190</v>
      </c>
      <c r="C376" s="7" t="s">
        <v>119</v>
      </c>
      <c r="D376" s="7" t="s">
        <v>150</v>
      </c>
      <c r="E376" s="7" t="s">
        <v>68</v>
      </c>
      <c r="F376" s="17" t="s">
        <v>164</v>
      </c>
      <c r="G376" s="202"/>
      <c r="H376" s="199"/>
      <c r="I376" s="199"/>
      <c r="J376" s="199"/>
      <c r="K376" s="203"/>
      <c r="L376" s="203"/>
    </row>
    <row r="377" spans="1:12" ht="35.25" customHeight="1" hidden="1">
      <c r="A377" s="34" t="s">
        <v>44</v>
      </c>
      <c r="B377" s="28" t="s">
        <v>190</v>
      </c>
      <c r="C377" s="7" t="s">
        <v>119</v>
      </c>
      <c r="D377" s="7" t="s">
        <v>150</v>
      </c>
      <c r="E377" s="7" t="s">
        <v>68</v>
      </c>
      <c r="F377" s="17" t="s">
        <v>45</v>
      </c>
      <c r="G377" s="202"/>
      <c r="H377" s="199"/>
      <c r="I377" s="199"/>
      <c r="J377" s="199"/>
      <c r="K377" s="203"/>
      <c r="L377" s="203"/>
    </row>
    <row r="378" spans="1:12" ht="24.75" customHeight="1" hidden="1">
      <c r="A378" s="31" t="s">
        <v>126</v>
      </c>
      <c r="B378" s="28" t="s">
        <v>190</v>
      </c>
      <c r="C378" s="20" t="s">
        <v>119</v>
      </c>
      <c r="D378" s="20" t="s">
        <v>150</v>
      </c>
      <c r="E378" s="20" t="s">
        <v>68</v>
      </c>
      <c r="F378" s="15" t="s">
        <v>127</v>
      </c>
      <c r="G378" s="200"/>
      <c r="H378" s="199"/>
      <c r="I378" s="199"/>
      <c r="J378" s="199"/>
      <c r="K378" s="203"/>
      <c r="L378" s="203"/>
    </row>
    <row r="379" spans="1:12" ht="1.5" customHeight="1" hidden="1">
      <c r="A379" s="31" t="s">
        <v>7</v>
      </c>
      <c r="B379" s="28" t="s">
        <v>190</v>
      </c>
      <c r="C379" s="7" t="s">
        <v>119</v>
      </c>
      <c r="D379" s="7" t="s">
        <v>150</v>
      </c>
      <c r="E379" s="7" t="s">
        <v>68</v>
      </c>
      <c r="F379" s="17" t="s">
        <v>128</v>
      </c>
      <c r="G379" s="202"/>
      <c r="H379" s="199"/>
      <c r="I379" s="199"/>
      <c r="J379" s="199"/>
      <c r="K379" s="203"/>
      <c r="L379" s="203"/>
    </row>
    <row r="380" spans="1:12" ht="27.75" customHeight="1" hidden="1">
      <c r="A380" s="34" t="s">
        <v>59</v>
      </c>
      <c r="B380" s="28" t="s">
        <v>190</v>
      </c>
      <c r="C380" s="7" t="s">
        <v>119</v>
      </c>
      <c r="D380" s="7" t="s">
        <v>150</v>
      </c>
      <c r="E380" s="7" t="s">
        <v>68</v>
      </c>
      <c r="F380" s="17" t="s">
        <v>8</v>
      </c>
      <c r="G380" s="202"/>
      <c r="H380" s="199"/>
      <c r="I380" s="199"/>
      <c r="J380" s="199"/>
      <c r="K380" s="203"/>
      <c r="L380" s="203"/>
    </row>
    <row r="381" spans="1:12" ht="24" customHeight="1" hidden="1">
      <c r="A381" s="34" t="s">
        <v>9</v>
      </c>
      <c r="B381" s="28" t="s">
        <v>190</v>
      </c>
      <c r="C381" s="7" t="s">
        <v>119</v>
      </c>
      <c r="D381" s="7" t="s">
        <v>150</v>
      </c>
      <c r="E381" s="7" t="s">
        <v>68</v>
      </c>
      <c r="F381" s="17" t="s">
        <v>10</v>
      </c>
      <c r="G381" s="202"/>
      <c r="H381" s="199"/>
      <c r="I381" s="199"/>
      <c r="J381" s="199"/>
      <c r="K381" s="203"/>
      <c r="L381" s="203"/>
    </row>
    <row r="382" spans="1:12" ht="64.5" customHeight="1" hidden="1">
      <c r="A382" s="36" t="s">
        <v>73</v>
      </c>
      <c r="B382" s="28" t="s">
        <v>190</v>
      </c>
      <c r="C382" s="17" t="s">
        <v>119</v>
      </c>
      <c r="D382" s="17" t="s">
        <v>150</v>
      </c>
      <c r="E382" s="17" t="s">
        <v>151</v>
      </c>
      <c r="F382" s="17" t="s">
        <v>173</v>
      </c>
      <c r="G382" s="215"/>
      <c r="H382" s="199"/>
      <c r="I382" s="199"/>
      <c r="J382" s="199"/>
      <c r="K382" s="203"/>
      <c r="L382" s="203"/>
    </row>
    <row r="383" spans="1:12" ht="33.75" customHeight="1" hidden="1">
      <c r="A383" s="32" t="s">
        <v>87</v>
      </c>
      <c r="B383" s="28" t="s">
        <v>190</v>
      </c>
      <c r="C383" s="17" t="s">
        <v>119</v>
      </c>
      <c r="D383" s="17" t="s">
        <v>150</v>
      </c>
      <c r="E383" s="17" t="s">
        <v>74</v>
      </c>
      <c r="F383" s="17" t="s">
        <v>173</v>
      </c>
      <c r="G383" s="214"/>
      <c r="H383" s="199"/>
      <c r="I383" s="199"/>
      <c r="J383" s="199"/>
      <c r="K383" s="203"/>
      <c r="L383" s="203"/>
    </row>
    <row r="384" spans="1:12" ht="48.75" customHeight="1" hidden="1">
      <c r="A384" s="31" t="s">
        <v>14</v>
      </c>
      <c r="B384" s="28" t="s">
        <v>190</v>
      </c>
      <c r="C384" s="20" t="s">
        <v>119</v>
      </c>
      <c r="D384" s="20" t="s">
        <v>150</v>
      </c>
      <c r="E384" s="15" t="s">
        <v>74</v>
      </c>
      <c r="F384" s="15" t="s">
        <v>15</v>
      </c>
      <c r="G384" s="214"/>
      <c r="H384" s="199"/>
      <c r="I384" s="199"/>
      <c r="J384" s="199"/>
      <c r="K384" s="203"/>
      <c r="L384" s="203"/>
    </row>
    <row r="385" spans="1:12" ht="24" customHeight="1" hidden="1">
      <c r="A385" s="31" t="s">
        <v>196</v>
      </c>
      <c r="B385" s="28" t="s">
        <v>190</v>
      </c>
      <c r="C385" s="15" t="s">
        <v>119</v>
      </c>
      <c r="D385" s="15" t="s">
        <v>150</v>
      </c>
      <c r="E385" s="15" t="s">
        <v>74</v>
      </c>
      <c r="F385" s="15" t="s">
        <v>197</v>
      </c>
      <c r="G385" s="200"/>
      <c r="H385" s="199"/>
      <c r="I385" s="199"/>
      <c r="J385" s="199"/>
      <c r="K385" s="203"/>
      <c r="L385" s="203"/>
    </row>
    <row r="386" spans="1:12" ht="19.5" customHeight="1" hidden="1">
      <c r="A386" s="31" t="s">
        <v>153</v>
      </c>
      <c r="B386" s="28" t="s">
        <v>190</v>
      </c>
      <c r="C386" s="17" t="s">
        <v>119</v>
      </c>
      <c r="D386" s="17" t="s">
        <v>150</v>
      </c>
      <c r="E386" s="17" t="s">
        <v>74</v>
      </c>
      <c r="F386" s="17" t="s">
        <v>198</v>
      </c>
      <c r="G386" s="202"/>
      <c r="H386" s="199"/>
      <c r="I386" s="199"/>
      <c r="J386" s="199"/>
      <c r="K386" s="203"/>
      <c r="L386" s="203"/>
    </row>
    <row r="387" spans="1:12" ht="0.75" customHeight="1" hidden="1">
      <c r="A387" s="31" t="s">
        <v>155</v>
      </c>
      <c r="B387" s="28" t="s">
        <v>190</v>
      </c>
      <c r="C387" s="17" t="s">
        <v>119</v>
      </c>
      <c r="D387" s="17" t="s">
        <v>150</v>
      </c>
      <c r="E387" s="17" t="s">
        <v>74</v>
      </c>
      <c r="F387" s="17" t="s">
        <v>199</v>
      </c>
      <c r="G387" s="202"/>
      <c r="H387" s="199"/>
      <c r="I387" s="199"/>
      <c r="J387" s="199"/>
      <c r="K387" s="203"/>
      <c r="L387" s="203"/>
    </row>
    <row r="388" spans="1:12" ht="24" customHeight="1" hidden="1">
      <c r="A388" s="31" t="s">
        <v>159</v>
      </c>
      <c r="B388" s="28" t="s">
        <v>190</v>
      </c>
      <c r="C388" s="15" t="s">
        <v>119</v>
      </c>
      <c r="D388" s="15" t="s">
        <v>150</v>
      </c>
      <c r="E388" s="15" t="s">
        <v>74</v>
      </c>
      <c r="F388" s="15" t="s">
        <v>160</v>
      </c>
      <c r="G388" s="200"/>
      <c r="H388" s="199"/>
      <c r="I388" s="199"/>
      <c r="J388" s="199"/>
      <c r="K388" s="203"/>
      <c r="L388" s="203"/>
    </row>
    <row r="389" spans="1:12" ht="35.25" customHeight="1" hidden="1">
      <c r="A389" s="31" t="s">
        <v>161</v>
      </c>
      <c r="B389" s="28" t="s">
        <v>190</v>
      </c>
      <c r="C389" s="17" t="s">
        <v>119</v>
      </c>
      <c r="D389" s="17" t="s">
        <v>150</v>
      </c>
      <c r="E389" s="17" t="s">
        <v>74</v>
      </c>
      <c r="F389" s="17" t="s">
        <v>162</v>
      </c>
      <c r="G389" s="202"/>
      <c r="H389" s="199"/>
      <c r="I389" s="199"/>
      <c r="J389" s="199"/>
      <c r="K389" s="203"/>
      <c r="L389" s="203"/>
    </row>
    <row r="390" spans="1:12" ht="31.5" customHeight="1" hidden="1">
      <c r="A390" s="31" t="s">
        <v>41</v>
      </c>
      <c r="B390" s="28" t="s">
        <v>190</v>
      </c>
      <c r="C390" s="17" t="s">
        <v>119</v>
      </c>
      <c r="D390" s="17" t="s">
        <v>150</v>
      </c>
      <c r="E390" s="17" t="s">
        <v>74</v>
      </c>
      <c r="F390" s="17" t="s">
        <v>164</v>
      </c>
      <c r="G390" s="202"/>
      <c r="H390" s="199"/>
      <c r="I390" s="199"/>
      <c r="J390" s="199"/>
      <c r="K390" s="203"/>
      <c r="L390" s="203"/>
    </row>
    <row r="391" spans="1:12" ht="31.5" customHeight="1" hidden="1">
      <c r="A391" s="34" t="s">
        <v>44</v>
      </c>
      <c r="B391" s="28" t="s">
        <v>190</v>
      </c>
      <c r="C391" s="17" t="s">
        <v>119</v>
      </c>
      <c r="D391" s="17" t="s">
        <v>150</v>
      </c>
      <c r="E391" s="17" t="s">
        <v>74</v>
      </c>
      <c r="F391" s="17" t="s">
        <v>45</v>
      </c>
      <c r="G391" s="202"/>
      <c r="H391" s="199"/>
      <c r="I391" s="199"/>
      <c r="J391" s="199"/>
      <c r="K391" s="203"/>
      <c r="L391" s="203"/>
    </row>
    <row r="392" spans="1:12" ht="18.75" customHeight="1" hidden="1">
      <c r="A392" s="31" t="s">
        <v>120</v>
      </c>
      <c r="B392" s="28" t="s">
        <v>190</v>
      </c>
      <c r="C392" s="15" t="s">
        <v>119</v>
      </c>
      <c r="D392" s="15" t="s">
        <v>150</v>
      </c>
      <c r="E392" s="15" t="s">
        <v>74</v>
      </c>
      <c r="F392" s="15" t="s">
        <v>121</v>
      </c>
      <c r="G392" s="200"/>
      <c r="H392" s="199"/>
      <c r="I392" s="199"/>
      <c r="J392" s="199"/>
      <c r="K392" s="203"/>
      <c r="L392" s="203"/>
    </row>
    <row r="393" spans="1:12" ht="33.75" customHeight="1" hidden="1">
      <c r="A393" s="35" t="s">
        <v>166</v>
      </c>
      <c r="B393" s="28" t="s">
        <v>190</v>
      </c>
      <c r="C393" s="17" t="s">
        <v>119</v>
      </c>
      <c r="D393" s="17" t="s">
        <v>150</v>
      </c>
      <c r="E393" s="17" t="s">
        <v>74</v>
      </c>
      <c r="F393" s="17" t="s">
        <v>167</v>
      </c>
      <c r="G393" s="202"/>
      <c r="H393" s="199"/>
      <c r="I393" s="199"/>
      <c r="J393" s="199"/>
      <c r="K393" s="203"/>
      <c r="L393" s="203"/>
    </row>
    <row r="394" spans="1:12" ht="2.25" customHeight="1" hidden="1">
      <c r="A394" s="34" t="s">
        <v>2</v>
      </c>
      <c r="B394" s="28" t="s">
        <v>190</v>
      </c>
      <c r="C394" s="15" t="s">
        <v>119</v>
      </c>
      <c r="D394" s="15" t="s">
        <v>150</v>
      </c>
      <c r="E394" s="15" t="s">
        <v>74</v>
      </c>
      <c r="F394" s="15" t="s">
        <v>185</v>
      </c>
      <c r="G394" s="200"/>
      <c r="H394" s="199"/>
      <c r="I394" s="199"/>
      <c r="J394" s="199"/>
      <c r="K394" s="203"/>
      <c r="L394" s="203"/>
    </row>
    <row r="395" spans="1:12" ht="29.25" customHeight="1" hidden="1">
      <c r="A395" s="34" t="s">
        <v>186</v>
      </c>
      <c r="B395" s="28" t="s">
        <v>190</v>
      </c>
      <c r="C395" s="15" t="s">
        <v>119</v>
      </c>
      <c r="D395" s="15" t="s">
        <v>150</v>
      </c>
      <c r="E395" s="15" t="s">
        <v>74</v>
      </c>
      <c r="F395" s="15" t="s">
        <v>187</v>
      </c>
      <c r="G395" s="200"/>
      <c r="H395" s="199"/>
      <c r="I395" s="199"/>
      <c r="J395" s="199"/>
      <c r="K395" s="203"/>
      <c r="L395" s="203"/>
    </row>
    <row r="396" spans="1:12" ht="54.75" customHeight="1" hidden="1">
      <c r="A396" s="36" t="s">
        <v>65</v>
      </c>
      <c r="B396" s="28" t="s">
        <v>190</v>
      </c>
      <c r="C396" s="17" t="s">
        <v>119</v>
      </c>
      <c r="D396" s="17" t="s">
        <v>150</v>
      </c>
      <c r="E396" s="17" t="s">
        <v>74</v>
      </c>
      <c r="F396" s="17" t="s">
        <v>86</v>
      </c>
      <c r="G396" s="202"/>
      <c r="H396" s="199"/>
      <c r="I396" s="199"/>
      <c r="J396" s="199"/>
      <c r="K396" s="203"/>
      <c r="L396" s="203"/>
    </row>
    <row r="397" spans="1:12" ht="30.75" customHeight="1" hidden="1">
      <c r="A397" s="43" t="s">
        <v>64</v>
      </c>
      <c r="B397" s="28" t="s">
        <v>190</v>
      </c>
      <c r="C397" s="17" t="s">
        <v>119</v>
      </c>
      <c r="D397" s="17" t="s">
        <v>150</v>
      </c>
      <c r="E397" s="17" t="s">
        <v>74</v>
      </c>
      <c r="F397" s="17" t="s">
        <v>140</v>
      </c>
      <c r="G397" s="202"/>
      <c r="H397" s="199"/>
      <c r="I397" s="199"/>
      <c r="J397" s="199"/>
      <c r="K397" s="203"/>
      <c r="L397" s="203"/>
    </row>
    <row r="398" spans="1:12" ht="19.5" customHeight="1" hidden="1">
      <c r="A398" s="31" t="s">
        <v>126</v>
      </c>
      <c r="B398" s="28" t="s">
        <v>190</v>
      </c>
      <c r="C398" s="15" t="s">
        <v>119</v>
      </c>
      <c r="D398" s="15" t="s">
        <v>150</v>
      </c>
      <c r="E398" s="15" t="s">
        <v>74</v>
      </c>
      <c r="F398" s="15" t="s">
        <v>127</v>
      </c>
      <c r="G398" s="200"/>
      <c r="H398" s="199"/>
      <c r="I398" s="199"/>
      <c r="J398" s="199"/>
      <c r="K398" s="203"/>
      <c r="L398" s="203"/>
    </row>
    <row r="399" spans="1:12" ht="30.75" customHeight="1" hidden="1">
      <c r="A399" s="31" t="s">
        <v>7</v>
      </c>
      <c r="B399" s="28" t="s">
        <v>190</v>
      </c>
      <c r="C399" s="17" t="s">
        <v>119</v>
      </c>
      <c r="D399" s="17" t="s">
        <v>150</v>
      </c>
      <c r="E399" s="17" t="s">
        <v>74</v>
      </c>
      <c r="F399" s="17" t="s">
        <v>128</v>
      </c>
      <c r="G399" s="202"/>
      <c r="H399" s="199"/>
      <c r="I399" s="199"/>
      <c r="J399" s="199"/>
      <c r="K399" s="203"/>
      <c r="L399" s="203"/>
    </row>
    <row r="400" spans="1:12" ht="23.25" customHeight="1" hidden="1">
      <c r="A400" s="34" t="s">
        <v>59</v>
      </c>
      <c r="B400" s="28" t="s">
        <v>190</v>
      </c>
      <c r="C400" s="17" t="s">
        <v>119</v>
      </c>
      <c r="D400" s="17" t="s">
        <v>150</v>
      </c>
      <c r="E400" s="17" t="s">
        <v>74</v>
      </c>
      <c r="F400" s="17" t="s">
        <v>8</v>
      </c>
      <c r="G400" s="202"/>
      <c r="H400" s="199"/>
      <c r="I400" s="199"/>
      <c r="J400" s="199"/>
      <c r="K400" s="203"/>
      <c r="L400" s="203"/>
    </row>
    <row r="401" spans="1:12" ht="24" customHeight="1" hidden="1">
      <c r="A401" s="34" t="s">
        <v>9</v>
      </c>
      <c r="B401" s="28" t="s">
        <v>190</v>
      </c>
      <c r="C401" s="17" t="s">
        <v>119</v>
      </c>
      <c r="D401" s="17" t="s">
        <v>150</v>
      </c>
      <c r="E401" s="17" t="s">
        <v>74</v>
      </c>
      <c r="F401" s="17" t="s">
        <v>10</v>
      </c>
      <c r="G401" s="202"/>
      <c r="H401" s="199"/>
      <c r="I401" s="199"/>
      <c r="J401" s="199"/>
      <c r="K401" s="203"/>
      <c r="L401" s="203"/>
    </row>
    <row r="402" spans="1:12" ht="0.75" customHeight="1" hidden="1">
      <c r="A402" s="36" t="s">
        <v>96</v>
      </c>
      <c r="B402" s="28" t="s">
        <v>190</v>
      </c>
      <c r="C402" s="17" t="s">
        <v>119</v>
      </c>
      <c r="D402" s="17" t="s">
        <v>150</v>
      </c>
      <c r="E402" s="17" t="s">
        <v>97</v>
      </c>
      <c r="F402" s="17" t="s">
        <v>173</v>
      </c>
      <c r="G402" s="202"/>
      <c r="H402" s="199"/>
      <c r="I402" s="199"/>
      <c r="J402" s="199"/>
      <c r="K402" s="203"/>
      <c r="L402" s="203"/>
    </row>
    <row r="403" spans="1:12" ht="69" customHeight="1" hidden="1">
      <c r="A403" s="34" t="s">
        <v>98</v>
      </c>
      <c r="B403" s="28" t="s">
        <v>190</v>
      </c>
      <c r="C403" s="17" t="s">
        <v>119</v>
      </c>
      <c r="D403" s="17" t="s">
        <v>150</v>
      </c>
      <c r="E403" s="17" t="s">
        <v>99</v>
      </c>
      <c r="F403" s="17" t="s">
        <v>173</v>
      </c>
      <c r="G403" s="216"/>
      <c r="H403" s="199"/>
      <c r="I403" s="199"/>
      <c r="J403" s="199"/>
      <c r="K403" s="203"/>
      <c r="L403" s="203"/>
    </row>
    <row r="404" spans="1:12" ht="26.25" customHeight="1" hidden="1">
      <c r="A404" s="36" t="s">
        <v>138</v>
      </c>
      <c r="B404" s="28" t="s">
        <v>190</v>
      </c>
      <c r="C404" s="17" t="s">
        <v>119</v>
      </c>
      <c r="D404" s="17" t="s">
        <v>150</v>
      </c>
      <c r="E404" s="17" t="s">
        <v>99</v>
      </c>
      <c r="F404" s="17" t="s">
        <v>190</v>
      </c>
      <c r="G404" s="202"/>
      <c r="H404" s="199"/>
      <c r="I404" s="199"/>
      <c r="J404" s="199"/>
      <c r="K404" s="203"/>
      <c r="L404" s="203"/>
    </row>
    <row r="405" spans="1:12" ht="24" customHeight="1" hidden="1">
      <c r="A405" s="36" t="s">
        <v>144</v>
      </c>
      <c r="B405" s="28" t="s">
        <v>190</v>
      </c>
      <c r="C405" s="15" t="s">
        <v>119</v>
      </c>
      <c r="D405" s="15" t="s">
        <v>150</v>
      </c>
      <c r="E405" s="15" t="s">
        <v>152</v>
      </c>
      <c r="F405" s="15" t="s">
        <v>173</v>
      </c>
      <c r="G405" s="213"/>
      <c r="H405" s="199"/>
      <c r="I405" s="199"/>
      <c r="J405" s="199"/>
      <c r="K405" s="203"/>
      <c r="L405" s="203"/>
    </row>
    <row r="406" spans="1:12" ht="0.75" customHeight="1" hidden="1">
      <c r="A406" s="31" t="s">
        <v>159</v>
      </c>
      <c r="B406" s="28" t="s">
        <v>190</v>
      </c>
      <c r="C406" s="15" t="s">
        <v>119</v>
      </c>
      <c r="D406" s="15" t="s">
        <v>150</v>
      </c>
      <c r="E406" s="15" t="s">
        <v>152</v>
      </c>
      <c r="F406" s="15" t="s">
        <v>160</v>
      </c>
      <c r="G406" s="200"/>
      <c r="H406" s="199"/>
      <c r="I406" s="199"/>
      <c r="J406" s="199"/>
      <c r="K406" s="203"/>
      <c r="L406" s="203"/>
    </row>
    <row r="407" spans="1:12" ht="24" customHeight="1" hidden="1">
      <c r="A407" s="31" t="s">
        <v>161</v>
      </c>
      <c r="B407" s="28" t="s">
        <v>190</v>
      </c>
      <c r="C407" s="17" t="s">
        <v>119</v>
      </c>
      <c r="D407" s="17" t="s">
        <v>150</v>
      </c>
      <c r="E407" s="17" t="s">
        <v>152</v>
      </c>
      <c r="F407" s="17" t="s">
        <v>162</v>
      </c>
      <c r="G407" s="202"/>
      <c r="H407" s="199"/>
      <c r="I407" s="199"/>
      <c r="J407" s="199"/>
      <c r="K407" s="203"/>
      <c r="L407" s="203"/>
    </row>
    <row r="408" spans="1:12" ht="39.75" customHeight="1" hidden="1">
      <c r="A408" s="31" t="s">
        <v>41</v>
      </c>
      <c r="B408" s="28" t="s">
        <v>190</v>
      </c>
      <c r="C408" s="17" t="s">
        <v>119</v>
      </c>
      <c r="D408" s="17" t="s">
        <v>150</v>
      </c>
      <c r="E408" s="17" t="s">
        <v>152</v>
      </c>
      <c r="F408" s="17" t="s">
        <v>164</v>
      </c>
      <c r="G408" s="202"/>
      <c r="H408" s="199"/>
      <c r="I408" s="199"/>
      <c r="J408" s="199"/>
      <c r="K408" s="203"/>
      <c r="L408" s="203"/>
    </row>
    <row r="409" spans="1:12" ht="30" customHeight="1" hidden="1">
      <c r="A409" s="34" t="s">
        <v>44</v>
      </c>
      <c r="B409" s="28" t="s">
        <v>190</v>
      </c>
      <c r="C409" s="17" t="s">
        <v>119</v>
      </c>
      <c r="D409" s="17" t="s">
        <v>150</v>
      </c>
      <c r="E409" s="17" t="s">
        <v>152</v>
      </c>
      <c r="F409" s="17" t="s">
        <v>45</v>
      </c>
      <c r="G409" s="202"/>
      <c r="H409" s="199"/>
      <c r="I409" s="199"/>
      <c r="J409" s="199"/>
      <c r="K409" s="203"/>
      <c r="L409" s="203"/>
    </row>
    <row r="410" spans="1:12" ht="24" customHeight="1" hidden="1">
      <c r="A410" s="31" t="s">
        <v>120</v>
      </c>
      <c r="B410" s="28" t="s">
        <v>190</v>
      </c>
      <c r="C410" s="15" t="s">
        <v>119</v>
      </c>
      <c r="D410" s="15" t="s">
        <v>150</v>
      </c>
      <c r="E410" s="15" t="s">
        <v>152</v>
      </c>
      <c r="F410" s="15" t="s">
        <v>121</v>
      </c>
      <c r="G410" s="200"/>
      <c r="H410" s="199"/>
      <c r="I410" s="199"/>
      <c r="J410" s="199"/>
      <c r="K410" s="203"/>
      <c r="L410" s="203"/>
    </row>
    <row r="411" spans="1:12" ht="28.5" customHeight="1" hidden="1">
      <c r="A411" s="35" t="s">
        <v>123</v>
      </c>
      <c r="B411" s="28" t="s">
        <v>190</v>
      </c>
      <c r="C411" s="17" t="s">
        <v>119</v>
      </c>
      <c r="D411" s="17" t="s">
        <v>150</v>
      </c>
      <c r="E411" s="17" t="s">
        <v>152</v>
      </c>
      <c r="F411" s="17" t="s">
        <v>122</v>
      </c>
      <c r="G411" s="202"/>
      <c r="H411" s="199"/>
      <c r="I411" s="199"/>
      <c r="J411" s="199"/>
      <c r="K411" s="203"/>
      <c r="L411" s="203"/>
    </row>
    <row r="412" spans="1:12" ht="22.5" customHeight="1" hidden="1">
      <c r="A412" s="34" t="s">
        <v>88</v>
      </c>
      <c r="B412" s="28" t="s">
        <v>190</v>
      </c>
      <c r="C412" s="17" t="s">
        <v>119</v>
      </c>
      <c r="D412" s="17" t="s">
        <v>150</v>
      </c>
      <c r="E412" s="17" t="s">
        <v>152</v>
      </c>
      <c r="F412" s="17" t="s">
        <v>131</v>
      </c>
      <c r="G412" s="202"/>
      <c r="H412" s="199"/>
      <c r="I412" s="199"/>
      <c r="J412" s="199"/>
      <c r="K412" s="203"/>
      <c r="L412" s="203"/>
    </row>
    <row r="413" spans="1:12" ht="48" customHeight="1" hidden="1">
      <c r="A413" s="34" t="s">
        <v>2</v>
      </c>
      <c r="B413" s="28" t="s">
        <v>190</v>
      </c>
      <c r="C413" s="15" t="s">
        <v>119</v>
      </c>
      <c r="D413" s="15" t="s">
        <v>150</v>
      </c>
      <c r="E413" s="15" t="s">
        <v>152</v>
      </c>
      <c r="F413" s="15" t="s">
        <v>185</v>
      </c>
      <c r="G413" s="200"/>
      <c r="H413" s="199"/>
      <c r="I413" s="199"/>
      <c r="J413" s="199"/>
      <c r="K413" s="203"/>
      <c r="L413" s="203"/>
    </row>
    <row r="414" spans="1:12" ht="24.75" customHeight="1" hidden="1">
      <c r="A414" s="34" t="s">
        <v>186</v>
      </c>
      <c r="B414" s="28" t="s">
        <v>190</v>
      </c>
      <c r="C414" s="15" t="s">
        <v>119</v>
      </c>
      <c r="D414" s="15" t="s">
        <v>150</v>
      </c>
      <c r="E414" s="15" t="s">
        <v>152</v>
      </c>
      <c r="F414" s="15" t="s">
        <v>187</v>
      </c>
      <c r="G414" s="200"/>
      <c r="H414" s="199"/>
      <c r="I414" s="199"/>
      <c r="J414" s="199"/>
      <c r="K414" s="203"/>
      <c r="L414" s="203"/>
    </row>
    <row r="415" spans="1:12" ht="52.5" customHeight="1" hidden="1">
      <c r="A415" s="36" t="s">
        <v>65</v>
      </c>
      <c r="B415" s="28" t="s">
        <v>190</v>
      </c>
      <c r="C415" s="17" t="s">
        <v>119</v>
      </c>
      <c r="D415" s="17" t="s">
        <v>150</v>
      </c>
      <c r="E415" s="17" t="s">
        <v>152</v>
      </c>
      <c r="F415" s="17" t="s">
        <v>86</v>
      </c>
      <c r="G415" s="202"/>
      <c r="H415" s="199"/>
      <c r="I415" s="199"/>
      <c r="J415" s="199"/>
      <c r="K415" s="203"/>
      <c r="L415" s="203"/>
    </row>
    <row r="416" spans="1:12" ht="40.5" customHeight="1" hidden="1">
      <c r="A416" s="43" t="s">
        <v>64</v>
      </c>
      <c r="B416" s="28" t="s">
        <v>190</v>
      </c>
      <c r="C416" s="17" t="s">
        <v>119</v>
      </c>
      <c r="D416" s="17" t="s">
        <v>150</v>
      </c>
      <c r="E416" s="17" t="s">
        <v>152</v>
      </c>
      <c r="F416" s="17" t="s">
        <v>140</v>
      </c>
      <c r="G416" s="202"/>
      <c r="H416" s="199"/>
      <c r="I416" s="199"/>
      <c r="J416" s="199"/>
      <c r="K416" s="203"/>
      <c r="L416" s="203"/>
    </row>
    <row r="417" spans="1:12" ht="29.25" customHeight="1" hidden="1">
      <c r="A417" s="39" t="s">
        <v>54</v>
      </c>
      <c r="B417" s="28" t="s">
        <v>190</v>
      </c>
      <c r="C417" s="15" t="s">
        <v>119</v>
      </c>
      <c r="D417" s="15" t="s">
        <v>150</v>
      </c>
      <c r="E417" s="15" t="s">
        <v>48</v>
      </c>
      <c r="F417" s="15" t="s">
        <v>173</v>
      </c>
      <c r="G417" s="212"/>
      <c r="H417" s="199"/>
      <c r="I417" s="199"/>
      <c r="J417" s="199"/>
      <c r="K417" s="203"/>
      <c r="L417" s="203"/>
    </row>
    <row r="418" spans="1:12" ht="48.75" customHeight="1" hidden="1">
      <c r="A418" s="34" t="s">
        <v>2</v>
      </c>
      <c r="B418" s="28" t="s">
        <v>190</v>
      </c>
      <c r="C418" s="15" t="s">
        <v>119</v>
      </c>
      <c r="D418" s="15" t="s">
        <v>150</v>
      </c>
      <c r="E418" s="15" t="s">
        <v>48</v>
      </c>
      <c r="F418" s="15" t="s">
        <v>185</v>
      </c>
      <c r="G418" s="200"/>
      <c r="H418" s="199"/>
      <c r="I418" s="199"/>
      <c r="J418" s="199"/>
      <c r="K418" s="203"/>
      <c r="L418" s="203"/>
    </row>
    <row r="419" spans="1:12" ht="27.75" customHeight="1" hidden="1">
      <c r="A419" s="34" t="s">
        <v>186</v>
      </c>
      <c r="B419" s="28" t="s">
        <v>190</v>
      </c>
      <c r="C419" s="15" t="s">
        <v>119</v>
      </c>
      <c r="D419" s="15" t="s">
        <v>150</v>
      </c>
      <c r="E419" s="15" t="s">
        <v>48</v>
      </c>
      <c r="F419" s="15" t="s">
        <v>187</v>
      </c>
      <c r="G419" s="200"/>
      <c r="H419" s="199"/>
      <c r="I419" s="199"/>
      <c r="J419" s="199"/>
      <c r="K419" s="203"/>
      <c r="L419" s="203"/>
    </row>
    <row r="420" spans="1:12" ht="45.75" customHeight="1" hidden="1">
      <c r="A420" s="36" t="s">
        <v>65</v>
      </c>
      <c r="B420" s="28" t="s">
        <v>190</v>
      </c>
      <c r="C420" s="17" t="s">
        <v>119</v>
      </c>
      <c r="D420" s="17" t="s">
        <v>150</v>
      </c>
      <c r="E420" s="17" t="s">
        <v>48</v>
      </c>
      <c r="F420" s="17" t="s">
        <v>86</v>
      </c>
      <c r="G420" s="202"/>
      <c r="H420" s="199"/>
      <c r="I420" s="199"/>
      <c r="J420" s="199"/>
      <c r="K420" s="203"/>
      <c r="L420" s="203"/>
    </row>
    <row r="421" spans="1:12" ht="39.75" customHeight="1" hidden="1">
      <c r="A421" s="43" t="s">
        <v>64</v>
      </c>
      <c r="B421" s="28" t="s">
        <v>190</v>
      </c>
      <c r="C421" s="17" t="s">
        <v>119</v>
      </c>
      <c r="D421" s="17" t="s">
        <v>150</v>
      </c>
      <c r="E421" s="17" t="s">
        <v>48</v>
      </c>
      <c r="F421" s="17" t="s">
        <v>140</v>
      </c>
      <c r="G421" s="202"/>
      <c r="H421" s="199"/>
      <c r="I421" s="199"/>
      <c r="J421" s="199"/>
      <c r="K421" s="203"/>
      <c r="L421" s="203"/>
    </row>
    <row r="422" spans="1:12" ht="33.75" customHeight="1" hidden="1">
      <c r="A422" s="31" t="s">
        <v>168</v>
      </c>
      <c r="B422" s="28" t="s">
        <v>190</v>
      </c>
      <c r="C422" s="15" t="s">
        <v>119</v>
      </c>
      <c r="D422" s="15" t="s">
        <v>150</v>
      </c>
      <c r="E422" s="15" t="s">
        <v>49</v>
      </c>
      <c r="F422" s="15" t="s">
        <v>173</v>
      </c>
      <c r="G422" s="200"/>
      <c r="H422" s="199"/>
      <c r="I422" s="199"/>
      <c r="J422" s="199"/>
      <c r="K422" s="203"/>
      <c r="L422" s="203"/>
    </row>
    <row r="423" spans="1:12" ht="48" customHeight="1" hidden="1">
      <c r="A423" s="34" t="s">
        <v>2</v>
      </c>
      <c r="B423" s="28" t="s">
        <v>190</v>
      </c>
      <c r="C423" s="15" t="s">
        <v>119</v>
      </c>
      <c r="D423" s="15" t="s">
        <v>150</v>
      </c>
      <c r="E423" s="15" t="s">
        <v>49</v>
      </c>
      <c r="F423" s="15" t="s">
        <v>185</v>
      </c>
      <c r="G423" s="200"/>
      <c r="H423" s="199"/>
      <c r="I423" s="199"/>
      <c r="J423" s="199"/>
      <c r="K423" s="203"/>
      <c r="L423" s="203"/>
    </row>
    <row r="424" spans="1:12" ht="24" customHeight="1" hidden="1">
      <c r="A424" s="34" t="s">
        <v>186</v>
      </c>
      <c r="B424" s="28" t="s">
        <v>190</v>
      </c>
      <c r="C424" s="15" t="s">
        <v>119</v>
      </c>
      <c r="D424" s="15" t="s">
        <v>150</v>
      </c>
      <c r="E424" s="15" t="s">
        <v>49</v>
      </c>
      <c r="F424" s="15" t="s">
        <v>187</v>
      </c>
      <c r="G424" s="200"/>
      <c r="H424" s="199"/>
      <c r="I424" s="199"/>
      <c r="J424" s="199"/>
      <c r="K424" s="203"/>
      <c r="L424" s="203"/>
    </row>
    <row r="425" spans="1:12" ht="39" customHeight="1" hidden="1">
      <c r="A425" s="43" t="s">
        <v>64</v>
      </c>
      <c r="B425" s="28" t="s">
        <v>190</v>
      </c>
      <c r="C425" s="17" t="s">
        <v>119</v>
      </c>
      <c r="D425" s="17" t="s">
        <v>150</v>
      </c>
      <c r="E425" s="17" t="s">
        <v>49</v>
      </c>
      <c r="F425" s="17" t="s">
        <v>140</v>
      </c>
      <c r="G425" s="202"/>
      <c r="H425" s="199"/>
      <c r="I425" s="199"/>
      <c r="J425" s="199"/>
      <c r="K425" s="203"/>
      <c r="L425" s="203"/>
    </row>
    <row r="426" spans="1:12" ht="37.5" customHeight="1" hidden="1">
      <c r="A426" s="39" t="s">
        <v>110</v>
      </c>
      <c r="B426" s="28" t="s">
        <v>190</v>
      </c>
      <c r="C426" s="15" t="s">
        <v>119</v>
      </c>
      <c r="D426" s="15" t="s">
        <v>150</v>
      </c>
      <c r="E426" s="15" t="s">
        <v>50</v>
      </c>
      <c r="F426" s="15" t="s">
        <v>173</v>
      </c>
      <c r="G426" s="212"/>
      <c r="H426" s="199"/>
      <c r="I426" s="199"/>
      <c r="J426" s="199"/>
      <c r="K426" s="203"/>
      <c r="L426" s="203"/>
    </row>
    <row r="427" spans="1:12" ht="24" customHeight="1" hidden="1">
      <c r="A427" s="39"/>
      <c r="B427" s="28" t="s">
        <v>190</v>
      </c>
      <c r="C427" s="17"/>
      <c r="D427" s="17"/>
      <c r="E427" s="17"/>
      <c r="F427" s="17"/>
      <c r="G427" s="211"/>
      <c r="H427" s="199"/>
      <c r="I427" s="199"/>
      <c r="J427" s="199"/>
      <c r="K427" s="203"/>
      <c r="L427" s="203"/>
    </row>
    <row r="428" spans="1:12" ht="0.75" customHeight="1" hidden="1">
      <c r="A428" s="31" t="s">
        <v>159</v>
      </c>
      <c r="B428" s="28" t="s">
        <v>190</v>
      </c>
      <c r="C428" s="6" t="s">
        <v>119</v>
      </c>
      <c r="D428" s="6" t="s">
        <v>150</v>
      </c>
      <c r="E428" s="17" t="s">
        <v>50</v>
      </c>
      <c r="F428" s="15" t="s">
        <v>160</v>
      </c>
      <c r="G428" s="200"/>
      <c r="H428" s="199"/>
      <c r="I428" s="199"/>
      <c r="J428" s="199"/>
      <c r="K428" s="203"/>
      <c r="L428" s="203"/>
    </row>
    <row r="429" spans="1:12" ht="26.25" customHeight="1" hidden="1">
      <c r="A429" s="31" t="s">
        <v>161</v>
      </c>
      <c r="B429" s="28" t="s">
        <v>190</v>
      </c>
      <c r="C429" s="6" t="s">
        <v>119</v>
      </c>
      <c r="D429" s="6" t="s">
        <v>150</v>
      </c>
      <c r="E429" s="17" t="s">
        <v>50</v>
      </c>
      <c r="F429" s="17" t="s">
        <v>162</v>
      </c>
      <c r="G429" s="202"/>
      <c r="H429" s="199"/>
      <c r="I429" s="199"/>
      <c r="J429" s="199"/>
      <c r="K429" s="203"/>
      <c r="L429" s="203"/>
    </row>
    <row r="430" spans="1:12" ht="34.5" customHeight="1" hidden="1">
      <c r="A430" s="34" t="s">
        <v>44</v>
      </c>
      <c r="B430" s="28" t="s">
        <v>190</v>
      </c>
      <c r="C430" s="6" t="s">
        <v>119</v>
      </c>
      <c r="D430" s="6" t="s">
        <v>150</v>
      </c>
      <c r="E430" s="17" t="s">
        <v>50</v>
      </c>
      <c r="F430" s="17" t="s">
        <v>45</v>
      </c>
      <c r="G430" s="202"/>
      <c r="H430" s="199"/>
      <c r="I430" s="199"/>
      <c r="J430" s="199"/>
      <c r="K430" s="203"/>
      <c r="L430" s="203"/>
    </row>
    <row r="431" spans="1:12" ht="24" customHeight="1" hidden="1">
      <c r="A431" s="31" t="s">
        <v>120</v>
      </c>
      <c r="B431" s="28" t="s">
        <v>190</v>
      </c>
      <c r="C431" s="6" t="s">
        <v>119</v>
      </c>
      <c r="D431" s="6" t="s">
        <v>150</v>
      </c>
      <c r="E431" s="17" t="s">
        <v>50</v>
      </c>
      <c r="F431" s="15" t="s">
        <v>121</v>
      </c>
      <c r="G431" s="200"/>
      <c r="H431" s="199"/>
      <c r="I431" s="199"/>
      <c r="J431" s="199"/>
      <c r="K431" s="203"/>
      <c r="L431" s="203"/>
    </row>
    <row r="432" spans="1:12" ht="29.25" customHeight="1" hidden="1">
      <c r="A432" s="35" t="s">
        <v>123</v>
      </c>
      <c r="B432" s="28" t="s">
        <v>190</v>
      </c>
      <c r="C432" s="6" t="s">
        <v>119</v>
      </c>
      <c r="D432" s="6" t="s">
        <v>150</v>
      </c>
      <c r="E432" s="17" t="s">
        <v>50</v>
      </c>
      <c r="F432" s="17" t="s">
        <v>122</v>
      </c>
      <c r="G432" s="202"/>
      <c r="H432" s="199"/>
      <c r="I432" s="199"/>
      <c r="J432" s="199"/>
      <c r="K432" s="203"/>
      <c r="L432" s="203"/>
    </row>
    <row r="433" spans="1:12" ht="21" customHeight="1" hidden="1">
      <c r="A433" s="34" t="s">
        <v>88</v>
      </c>
      <c r="B433" s="28" t="s">
        <v>190</v>
      </c>
      <c r="C433" s="6" t="s">
        <v>119</v>
      </c>
      <c r="D433" s="6" t="s">
        <v>150</v>
      </c>
      <c r="E433" s="17" t="s">
        <v>50</v>
      </c>
      <c r="F433" s="17" t="s">
        <v>131</v>
      </c>
      <c r="G433" s="202"/>
      <c r="H433" s="199"/>
      <c r="I433" s="199"/>
      <c r="J433" s="199"/>
      <c r="K433" s="203"/>
      <c r="L433" s="203"/>
    </row>
    <row r="434" spans="1:12" ht="43.5" customHeight="1" hidden="1">
      <c r="A434" s="34" t="s">
        <v>2</v>
      </c>
      <c r="B434" s="28" t="s">
        <v>190</v>
      </c>
      <c r="C434" s="16" t="s">
        <v>119</v>
      </c>
      <c r="D434" s="16" t="s">
        <v>150</v>
      </c>
      <c r="E434" s="15" t="s">
        <v>50</v>
      </c>
      <c r="F434" s="15" t="s">
        <v>185</v>
      </c>
      <c r="G434" s="200"/>
      <c r="H434" s="199"/>
      <c r="I434" s="199"/>
      <c r="J434" s="199"/>
      <c r="K434" s="203"/>
      <c r="L434" s="203"/>
    </row>
    <row r="435" spans="1:12" ht="23.25" customHeight="1" hidden="1">
      <c r="A435" s="34" t="s">
        <v>186</v>
      </c>
      <c r="B435" s="28" t="s">
        <v>190</v>
      </c>
      <c r="C435" s="16" t="s">
        <v>119</v>
      </c>
      <c r="D435" s="16" t="s">
        <v>150</v>
      </c>
      <c r="E435" s="15" t="s">
        <v>50</v>
      </c>
      <c r="F435" s="15" t="s">
        <v>187</v>
      </c>
      <c r="G435" s="200"/>
      <c r="H435" s="199"/>
      <c r="I435" s="199"/>
      <c r="J435" s="199"/>
      <c r="K435" s="203"/>
      <c r="L435" s="203"/>
    </row>
    <row r="436" spans="1:12" ht="28.5" customHeight="1" hidden="1">
      <c r="A436" s="43" t="s">
        <v>64</v>
      </c>
      <c r="B436" s="28" t="s">
        <v>190</v>
      </c>
      <c r="C436" s="6" t="s">
        <v>119</v>
      </c>
      <c r="D436" s="6" t="s">
        <v>150</v>
      </c>
      <c r="E436" s="17" t="s">
        <v>50</v>
      </c>
      <c r="F436" s="17" t="s">
        <v>140</v>
      </c>
      <c r="G436" s="202"/>
      <c r="H436" s="199"/>
      <c r="I436" s="199"/>
      <c r="J436" s="199"/>
      <c r="K436" s="203"/>
      <c r="L436" s="203"/>
    </row>
    <row r="437" spans="1:12" ht="0.75" customHeight="1" hidden="1">
      <c r="A437" s="43" t="s">
        <v>89</v>
      </c>
      <c r="B437" s="28" t="s">
        <v>190</v>
      </c>
      <c r="C437" s="16" t="s">
        <v>119</v>
      </c>
      <c r="D437" s="16" t="s">
        <v>150</v>
      </c>
      <c r="E437" s="15" t="s">
        <v>105</v>
      </c>
      <c r="F437" s="15" t="s">
        <v>173</v>
      </c>
      <c r="G437" s="200"/>
      <c r="H437" s="199"/>
      <c r="I437" s="199"/>
      <c r="J437" s="199"/>
      <c r="K437" s="203"/>
      <c r="L437" s="203"/>
    </row>
    <row r="438" spans="1:12" ht="49.5" customHeight="1" hidden="1">
      <c r="A438" s="34" t="s">
        <v>2</v>
      </c>
      <c r="B438" s="28" t="s">
        <v>190</v>
      </c>
      <c r="C438" s="16" t="s">
        <v>119</v>
      </c>
      <c r="D438" s="16" t="s">
        <v>150</v>
      </c>
      <c r="E438" s="15" t="s">
        <v>105</v>
      </c>
      <c r="F438" s="15" t="s">
        <v>185</v>
      </c>
      <c r="G438" s="200"/>
      <c r="H438" s="199"/>
      <c r="I438" s="199"/>
      <c r="J438" s="199"/>
      <c r="K438" s="203"/>
      <c r="L438" s="203"/>
    </row>
    <row r="439" spans="1:12" ht="22.5" customHeight="1" hidden="1">
      <c r="A439" s="34" t="s">
        <v>186</v>
      </c>
      <c r="B439" s="28" t="s">
        <v>190</v>
      </c>
      <c r="C439" s="16" t="s">
        <v>119</v>
      </c>
      <c r="D439" s="16" t="s">
        <v>150</v>
      </c>
      <c r="E439" s="15" t="s">
        <v>105</v>
      </c>
      <c r="F439" s="15" t="s">
        <v>187</v>
      </c>
      <c r="G439" s="200"/>
      <c r="H439" s="199"/>
      <c r="I439" s="199"/>
      <c r="J439" s="199"/>
      <c r="K439" s="203"/>
      <c r="L439" s="203"/>
    </row>
    <row r="440" spans="1:12" ht="34.5" customHeight="1" hidden="1">
      <c r="A440" s="43" t="s">
        <v>64</v>
      </c>
      <c r="B440" s="28" t="s">
        <v>190</v>
      </c>
      <c r="C440" s="6" t="s">
        <v>119</v>
      </c>
      <c r="D440" s="6" t="s">
        <v>150</v>
      </c>
      <c r="E440" s="17" t="s">
        <v>105</v>
      </c>
      <c r="F440" s="17" t="s">
        <v>140</v>
      </c>
      <c r="G440" s="202"/>
      <c r="H440" s="199"/>
      <c r="I440" s="199"/>
      <c r="J440" s="199"/>
      <c r="K440" s="203"/>
      <c r="L440" s="203"/>
    </row>
    <row r="441" spans="1:12" ht="50.25" customHeight="1" hidden="1">
      <c r="A441" s="39" t="s">
        <v>46</v>
      </c>
      <c r="B441" s="28" t="s">
        <v>190</v>
      </c>
      <c r="C441" s="16" t="s">
        <v>119</v>
      </c>
      <c r="D441" s="16" t="s">
        <v>150</v>
      </c>
      <c r="E441" s="15" t="s">
        <v>106</v>
      </c>
      <c r="F441" s="15" t="s">
        <v>173</v>
      </c>
      <c r="G441" s="212"/>
      <c r="H441" s="199"/>
      <c r="I441" s="199"/>
      <c r="J441" s="199"/>
      <c r="K441" s="203"/>
      <c r="L441" s="203"/>
    </row>
    <row r="442" spans="1:12" ht="21" customHeight="1" hidden="1">
      <c r="A442" s="31" t="s">
        <v>159</v>
      </c>
      <c r="B442" s="28" t="s">
        <v>190</v>
      </c>
      <c r="C442" s="16" t="s">
        <v>119</v>
      </c>
      <c r="D442" s="16" t="s">
        <v>150</v>
      </c>
      <c r="E442" s="15" t="s">
        <v>106</v>
      </c>
      <c r="F442" s="15" t="s">
        <v>160</v>
      </c>
      <c r="G442" s="200"/>
      <c r="H442" s="199"/>
      <c r="I442" s="199"/>
      <c r="J442" s="199"/>
      <c r="K442" s="203"/>
      <c r="L442" s="203"/>
    </row>
    <row r="443" spans="1:12" ht="25.5" customHeight="1" hidden="1">
      <c r="A443" s="31" t="s">
        <v>161</v>
      </c>
      <c r="B443" s="28" t="s">
        <v>190</v>
      </c>
      <c r="C443" s="6" t="s">
        <v>119</v>
      </c>
      <c r="D443" s="6" t="s">
        <v>150</v>
      </c>
      <c r="E443" s="17" t="s">
        <v>106</v>
      </c>
      <c r="F443" s="17" t="s">
        <v>162</v>
      </c>
      <c r="G443" s="202"/>
      <c r="H443" s="199"/>
      <c r="I443" s="199"/>
      <c r="J443" s="199"/>
      <c r="K443" s="203"/>
      <c r="L443" s="203"/>
    </row>
    <row r="444" spans="1:12" ht="32.25" customHeight="1" hidden="1">
      <c r="A444" s="34" t="s">
        <v>44</v>
      </c>
      <c r="B444" s="28" t="s">
        <v>190</v>
      </c>
      <c r="C444" s="6" t="s">
        <v>119</v>
      </c>
      <c r="D444" s="6" t="s">
        <v>150</v>
      </c>
      <c r="E444" s="17" t="s">
        <v>106</v>
      </c>
      <c r="F444" s="17" t="s">
        <v>45</v>
      </c>
      <c r="G444" s="202"/>
      <c r="H444" s="199"/>
      <c r="I444" s="199"/>
      <c r="J444" s="199"/>
      <c r="K444" s="203"/>
      <c r="L444" s="203"/>
    </row>
    <row r="445" spans="1:12" ht="0.75" customHeight="1" hidden="1">
      <c r="A445" s="34" t="s">
        <v>2</v>
      </c>
      <c r="B445" s="28" t="s">
        <v>190</v>
      </c>
      <c r="C445" s="16" t="s">
        <v>119</v>
      </c>
      <c r="D445" s="16" t="s">
        <v>150</v>
      </c>
      <c r="E445" s="15" t="s">
        <v>106</v>
      </c>
      <c r="F445" s="15" t="s">
        <v>185</v>
      </c>
      <c r="G445" s="200"/>
      <c r="H445" s="199"/>
      <c r="I445" s="199"/>
      <c r="J445" s="199"/>
      <c r="K445" s="203"/>
      <c r="L445" s="203"/>
    </row>
    <row r="446" spans="1:12" ht="26.25" customHeight="1" hidden="1">
      <c r="A446" s="34" t="s">
        <v>186</v>
      </c>
      <c r="B446" s="28" t="s">
        <v>190</v>
      </c>
      <c r="C446" s="16" t="s">
        <v>119</v>
      </c>
      <c r="D446" s="16" t="s">
        <v>150</v>
      </c>
      <c r="E446" s="15" t="s">
        <v>106</v>
      </c>
      <c r="F446" s="15" t="s">
        <v>187</v>
      </c>
      <c r="G446" s="200"/>
      <c r="H446" s="199"/>
      <c r="I446" s="199"/>
      <c r="J446" s="199"/>
      <c r="K446" s="203"/>
      <c r="L446" s="203"/>
    </row>
    <row r="447" spans="1:12" ht="42" customHeight="1" hidden="1">
      <c r="A447" s="43" t="s">
        <v>64</v>
      </c>
      <c r="B447" s="28" t="s">
        <v>190</v>
      </c>
      <c r="C447" s="6" t="s">
        <v>119</v>
      </c>
      <c r="D447" s="6" t="s">
        <v>150</v>
      </c>
      <c r="E447" s="17" t="s">
        <v>106</v>
      </c>
      <c r="F447" s="17" t="s">
        <v>140</v>
      </c>
      <c r="G447" s="202"/>
      <c r="H447" s="199"/>
      <c r="I447" s="199"/>
      <c r="J447" s="199"/>
      <c r="K447" s="203"/>
      <c r="L447" s="203"/>
    </row>
    <row r="448" spans="1:12" ht="1.5" customHeight="1" hidden="1">
      <c r="A448" s="43" t="s">
        <v>194</v>
      </c>
      <c r="B448" s="28" t="s">
        <v>190</v>
      </c>
      <c r="C448" s="16" t="s">
        <v>119</v>
      </c>
      <c r="D448" s="16" t="s">
        <v>150</v>
      </c>
      <c r="E448" s="15" t="s">
        <v>107</v>
      </c>
      <c r="F448" s="15" t="s">
        <v>173</v>
      </c>
      <c r="G448" s="200"/>
      <c r="H448" s="199"/>
      <c r="I448" s="199"/>
      <c r="J448" s="199"/>
      <c r="K448" s="203"/>
      <c r="L448" s="203"/>
    </row>
    <row r="449" spans="1:12" ht="24.75" customHeight="1" hidden="1">
      <c r="A449" s="31" t="s">
        <v>159</v>
      </c>
      <c r="B449" s="28" t="s">
        <v>190</v>
      </c>
      <c r="C449" s="16" t="s">
        <v>119</v>
      </c>
      <c r="D449" s="16" t="s">
        <v>150</v>
      </c>
      <c r="E449" s="15" t="s">
        <v>107</v>
      </c>
      <c r="F449" s="15" t="s">
        <v>160</v>
      </c>
      <c r="G449" s="200"/>
      <c r="H449" s="199"/>
      <c r="I449" s="199"/>
      <c r="J449" s="199"/>
      <c r="K449" s="203"/>
      <c r="L449" s="203"/>
    </row>
    <row r="450" spans="1:12" ht="20.25" customHeight="1" hidden="1">
      <c r="A450" s="31" t="s">
        <v>161</v>
      </c>
      <c r="B450" s="28" t="s">
        <v>190</v>
      </c>
      <c r="C450" s="6" t="s">
        <v>119</v>
      </c>
      <c r="D450" s="6" t="s">
        <v>150</v>
      </c>
      <c r="E450" s="17" t="s">
        <v>107</v>
      </c>
      <c r="F450" s="17" t="s">
        <v>162</v>
      </c>
      <c r="G450" s="202"/>
      <c r="H450" s="199"/>
      <c r="I450" s="199"/>
      <c r="J450" s="199"/>
      <c r="K450" s="203"/>
      <c r="L450" s="203"/>
    </row>
    <row r="451" spans="1:12" ht="30.75" customHeight="1" hidden="1">
      <c r="A451" s="34" t="s">
        <v>44</v>
      </c>
      <c r="B451" s="28" t="s">
        <v>190</v>
      </c>
      <c r="C451" s="6" t="s">
        <v>119</v>
      </c>
      <c r="D451" s="6" t="s">
        <v>150</v>
      </c>
      <c r="E451" s="17" t="s">
        <v>107</v>
      </c>
      <c r="F451" s="17" t="s">
        <v>45</v>
      </c>
      <c r="G451" s="202"/>
      <c r="H451" s="199"/>
      <c r="I451" s="199"/>
      <c r="J451" s="199"/>
      <c r="K451" s="203"/>
      <c r="L451" s="203"/>
    </row>
    <row r="452" spans="1:12" ht="48" customHeight="1" hidden="1">
      <c r="A452" s="34" t="s">
        <v>2</v>
      </c>
      <c r="B452" s="28" t="s">
        <v>190</v>
      </c>
      <c r="C452" s="16" t="s">
        <v>119</v>
      </c>
      <c r="D452" s="16" t="s">
        <v>150</v>
      </c>
      <c r="E452" s="15" t="s">
        <v>107</v>
      </c>
      <c r="F452" s="15" t="s">
        <v>185</v>
      </c>
      <c r="G452" s="200"/>
      <c r="H452" s="199"/>
      <c r="I452" s="199"/>
      <c r="J452" s="199"/>
      <c r="K452" s="203"/>
      <c r="L452" s="203"/>
    </row>
    <row r="453" spans="1:12" ht="25.5" customHeight="1" hidden="1">
      <c r="A453" s="34" t="s">
        <v>186</v>
      </c>
      <c r="B453" s="28" t="s">
        <v>190</v>
      </c>
      <c r="C453" s="16" t="s">
        <v>119</v>
      </c>
      <c r="D453" s="16" t="s">
        <v>150</v>
      </c>
      <c r="E453" s="15" t="s">
        <v>107</v>
      </c>
      <c r="F453" s="15" t="s">
        <v>187</v>
      </c>
      <c r="G453" s="200"/>
      <c r="H453" s="199"/>
      <c r="I453" s="199"/>
      <c r="J453" s="199"/>
      <c r="K453" s="203"/>
      <c r="L453" s="203"/>
    </row>
    <row r="454" spans="1:12" ht="30" customHeight="1" hidden="1">
      <c r="A454" s="43" t="s">
        <v>64</v>
      </c>
      <c r="B454" s="28" t="s">
        <v>190</v>
      </c>
      <c r="C454" s="6" t="s">
        <v>119</v>
      </c>
      <c r="D454" s="6" t="s">
        <v>150</v>
      </c>
      <c r="E454" s="17" t="s">
        <v>107</v>
      </c>
      <c r="F454" s="17" t="s">
        <v>140</v>
      </c>
      <c r="G454" s="202"/>
      <c r="H454" s="199"/>
      <c r="I454" s="199"/>
      <c r="J454" s="199"/>
      <c r="K454" s="203"/>
      <c r="L454" s="203"/>
    </row>
    <row r="455" spans="1:12" ht="0.75" customHeight="1" hidden="1">
      <c r="A455" s="34"/>
      <c r="B455" s="28" t="s">
        <v>190</v>
      </c>
      <c r="C455" s="6"/>
      <c r="D455" s="6"/>
      <c r="E455" s="17"/>
      <c r="F455" s="17"/>
      <c r="G455" s="202"/>
      <c r="H455" s="199"/>
      <c r="I455" s="199"/>
      <c r="J455" s="199"/>
      <c r="K455" s="203"/>
      <c r="L455" s="203"/>
    </row>
    <row r="456" spans="1:12" ht="2.25" customHeight="1" hidden="1">
      <c r="A456" s="39" t="s">
        <v>129</v>
      </c>
      <c r="B456" s="28" t="s">
        <v>190</v>
      </c>
      <c r="C456" s="16" t="s">
        <v>119</v>
      </c>
      <c r="D456" s="16" t="s">
        <v>150</v>
      </c>
      <c r="E456" s="15" t="s">
        <v>108</v>
      </c>
      <c r="F456" s="15" t="s">
        <v>173</v>
      </c>
      <c r="G456" s="212"/>
      <c r="H456" s="199"/>
      <c r="I456" s="199"/>
      <c r="J456" s="199"/>
      <c r="K456" s="203"/>
      <c r="L456" s="203"/>
    </row>
    <row r="457" spans="1:12" ht="20.25" customHeight="1" hidden="1">
      <c r="A457" s="31" t="s">
        <v>159</v>
      </c>
      <c r="B457" s="28" t="s">
        <v>190</v>
      </c>
      <c r="C457" s="16" t="s">
        <v>119</v>
      </c>
      <c r="D457" s="16" t="s">
        <v>150</v>
      </c>
      <c r="E457" s="15" t="s">
        <v>108</v>
      </c>
      <c r="F457" s="15" t="s">
        <v>160</v>
      </c>
      <c r="G457" s="200"/>
      <c r="H457" s="199"/>
      <c r="I457" s="199"/>
      <c r="J457" s="199"/>
      <c r="K457" s="203"/>
      <c r="L457" s="203"/>
    </row>
    <row r="458" spans="1:12" ht="30" customHeight="1" hidden="1">
      <c r="A458" s="31" t="s">
        <v>161</v>
      </c>
      <c r="B458" s="28" t="s">
        <v>190</v>
      </c>
      <c r="C458" s="6" t="s">
        <v>119</v>
      </c>
      <c r="D458" s="6" t="s">
        <v>150</v>
      </c>
      <c r="E458" s="17" t="s">
        <v>108</v>
      </c>
      <c r="F458" s="17" t="s">
        <v>162</v>
      </c>
      <c r="G458" s="202"/>
      <c r="H458" s="199"/>
      <c r="I458" s="199"/>
      <c r="J458" s="199"/>
      <c r="K458" s="203"/>
      <c r="L458" s="203"/>
    </row>
    <row r="459" spans="1:12" ht="33" customHeight="1" hidden="1">
      <c r="A459" s="31" t="s">
        <v>41</v>
      </c>
      <c r="B459" s="28" t="s">
        <v>190</v>
      </c>
      <c r="C459" s="6" t="s">
        <v>119</v>
      </c>
      <c r="D459" s="6" t="s">
        <v>150</v>
      </c>
      <c r="E459" s="17" t="s">
        <v>108</v>
      </c>
      <c r="F459" s="17" t="s">
        <v>164</v>
      </c>
      <c r="G459" s="202"/>
      <c r="H459" s="199"/>
      <c r="I459" s="199"/>
      <c r="J459" s="199"/>
      <c r="K459" s="203"/>
      <c r="L459" s="203"/>
    </row>
    <row r="460" spans="1:12" ht="35.25" customHeight="1" hidden="1">
      <c r="A460" s="34" t="s">
        <v>44</v>
      </c>
      <c r="B460" s="28" t="s">
        <v>190</v>
      </c>
      <c r="C460" s="6" t="s">
        <v>119</v>
      </c>
      <c r="D460" s="6" t="s">
        <v>150</v>
      </c>
      <c r="E460" s="17" t="s">
        <v>108</v>
      </c>
      <c r="F460" s="17" t="s">
        <v>45</v>
      </c>
      <c r="G460" s="202"/>
      <c r="H460" s="199"/>
      <c r="I460" s="199"/>
      <c r="J460" s="199"/>
      <c r="K460" s="203"/>
      <c r="L460" s="203"/>
    </row>
    <row r="461" spans="1:12" ht="45" customHeight="1" hidden="1">
      <c r="A461" s="34" t="s">
        <v>2</v>
      </c>
      <c r="B461" s="28" t="s">
        <v>190</v>
      </c>
      <c r="C461" s="16" t="s">
        <v>119</v>
      </c>
      <c r="D461" s="16" t="s">
        <v>150</v>
      </c>
      <c r="E461" s="15" t="s">
        <v>108</v>
      </c>
      <c r="F461" s="15" t="s">
        <v>185</v>
      </c>
      <c r="G461" s="200"/>
      <c r="H461" s="199"/>
      <c r="I461" s="199"/>
      <c r="J461" s="199"/>
      <c r="K461" s="203"/>
      <c r="L461" s="203"/>
    </row>
    <row r="462" spans="1:12" ht="24.75" customHeight="1" hidden="1">
      <c r="A462" s="34" t="s">
        <v>186</v>
      </c>
      <c r="B462" s="28" t="s">
        <v>190</v>
      </c>
      <c r="C462" s="16" t="s">
        <v>119</v>
      </c>
      <c r="D462" s="16" t="s">
        <v>150</v>
      </c>
      <c r="E462" s="15" t="s">
        <v>108</v>
      </c>
      <c r="F462" s="15" t="s">
        <v>187</v>
      </c>
      <c r="G462" s="200"/>
      <c r="H462" s="199"/>
      <c r="I462" s="199"/>
      <c r="J462" s="199"/>
      <c r="K462" s="203"/>
      <c r="L462" s="203"/>
    </row>
    <row r="463" spans="1:12" ht="53.25" customHeight="1" hidden="1">
      <c r="A463" s="36" t="s">
        <v>65</v>
      </c>
      <c r="B463" s="28" t="s">
        <v>190</v>
      </c>
      <c r="C463" s="6" t="s">
        <v>119</v>
      </c>
      <c r="D463" s="6" t="s">
        <v>150</v>
      </c>
      <c r="E463" s="17" t="s">
        <v>108</v>
      </c>
      <c r="F463" s="17" t="s">
        <v>86</v>
      </c>
      <c r="G463" s="202"/>
      <c r="H463" s="199"/>
      <c r="I463" s="199"/>
      <c r="J463" s="199"/>
      <c r="K463" s="203"/>
      <c r="L463" s="203"/>
    </row>
    <row r="464" spans="1:12" ht="29.25" customHeight="1" hidden="1">
      <c r="A464" s="43" t="s">
        <v>64</v>
      </c>
      <c r="B464" s="28" t="s">
        <v>190</v>
      </c>
      <c r="C464" s="6" t="s">
        <v>119</v>
      </c>
      <c r="D464" s="6" t="s">
        <v>150</v>
      </c>
      <c r="E464" s="17" t="s">
        <v>108</v>
      </c>
      <c r="F464" s="17" t="s">
        <v>140</v>
      </c>
      <c r="G464" s="202"/>
      <c r="H464" s="199"/>
      <c r="I464" s="199"/>
      <c r="J464" s="199"/>
      <c r="K464" s="203"/>
      <c r="L464" s="203"/>
    </row>
    <row r="465" spans="1:12" ht="47.25" customHeight="1" hidden="1">
      <c r="A465" s="31" t="s">
        <v>62</v>
      </c>
      <c r="B465" s="28" t="s">
        <v>190</v>
      </c>
      <c r="C465" s="16" t="s">
        <v>119</v>
      </c>
      <c r="D465" s="16" t="s">
        <v>150</v>
      </c>
      <c r="E465" s="15" t="s">
        <v>109</v>
      </c>
      <c r="F465" s="15" t="s">
        <v>173</v>
      </c>
      <c r="G465" s="200"/>
      <c r="H465" s="199"/>
      <c r="I465" s="199"/>
      <c r="J465" s="199"/>
      <c r="K465" s="203"/>
      <c r="L465" s="203"/>
    </row>
    <row r="466" spans="1:12" ht="30" customHeight="1" hidden="1">
      <c r="A466" s="31" t="s">
        <v>159</v>
      </c>
      <c r="B466" s="28" t="s">
        <v>190</v>
      </c>
      <c r="C466" s="16" t="s">
        <v>119</v>
      </c>
      <c r="D466" s="16" t="s">
        <v>150</v>
      </c>
      <c r="E466" s="15" t="s">
        <v>109</v>
      </c>
      <c r="F466" s="15" t="s">
        <v>160</v>
      </c>
      <c r="G466" s="200"/>
      <c r="H466" s="199"/>
      <c r="I466" s="199"/>
      <c r="J466" s="199"/>
      <c r="K466" s="203"/>
      <c r="L466" s="203"/>
    </row>
    <row r="467" spans="1:12" ht="23.25" customHeight="1" hidden="1">
      <c r="A467" s="31" t="s">
        <v>161</v>
      </c>
      <c r="B467" s="28" t="s">
        <v>190</v>
      </c>
      <c r="C467" s="6" t="s">
        <v>119</v>
      </c>
      <c r="D467" s="6" t="s">
        <v>150</v>
      </c>
      <c r="E467" s="17" t="s">
        <v>109</v>
      </c>
      <c r="F467" s="17" t="s">
        <v>162</v>
      </c>
      <c r="G467" s="202"/>
      <c r="H467" s="199"/>
      <c r="I467" s="199"/>
      <c r="J467" s="199"/>
      <c r="K467" s="203"/>
      <c r="L467" s="203"/>
    </row>
    <row r="468" spans="1:12" ht="34.5" customHeight="1" hidden="1">
      <c r="A468" s="34" t="s">
        <v>44</v>
      </c>
      <c r="B468" s="28" t="s">
        <v>190</v>
      </c>
      <c r="C468" s="6" t="s">
        <v>119</v>
      </c>
      <c r="D468" s="6" t="s">
        <v>150</v>
      </c>
      <c r="E468" s="17" t="s">
        <v>109</v>
      </c>
      <c r="F468" s="17" t="s">
        <v>45</v>
      </c>
      <c r="G468" s="202"/>
      <c r="H468" s="199"/>
      <c r="I468" s="199"/>
      <c r="J468" s="199"/>
      <c r="K468" s="203"/>
      <c r="L468" s="203"/>
    </row>
    <row r="469" spans="1:12" ht="1.5" customHeight="1" hidden="1">
      <c r="A469" s="34" t="s">
        <v>2</v>
      </c>
      <c r="B469" s="28" t="s">
        <v>190</v>
      </c>
      <c r="C469" s="16" t="s">
        <v>119</v>
      </c>
      <c r="D469" s="16" t="s">
        <v>150</v>
      </c>
      <c r="E469" s="15" t="s">
        <v>109</v>
      </c>
      <c r="F469" s="15" t="s">
        <v>185</v>
      </c>
      <c r="G469" s="200"/>
      <c r="H469" s="199"/>
      <c r="I469" s="199"/>
      <c r="J469" s="199"/>
      <c r="K469" s="203"/>
      <c r="L469" s="203"/>
    </row>
    <row r="470" spans="1:12" ht="26.25" customHeight="1" hidden="1">
      <c r="A470" s="34" t="s">
        <v>186</v>
      </c>
      <c r="B470" s="28" t="s">
        <v>190</v>
      </c>
      <c r="C470" s="16" t="s">
        <v>119</v>
      </c>
      <c r="D470" s="16" t="s">
        <v>150</v>
      </c>
      <c r="E470" s="15" t="s">
        <v>109</v>
      </c>
      <c r="F470" s="15" t="s">
        <v>187</v>
      </c>
      <c r="G470" s="200"/>
      <c r="H470" s="199"/>
      <c r="I470" s="199"/>
      <c r="J470" s="199"/>
      <c r="K470" s="203"/>
      <c r="L470" s="203"/>
    </row>
    <row r="471" spans="1:12" ht="48" customHeight="1" hidden="1">
      <c r="A471" s="36" t="s">
        <v>65</v>
      </c>
      <c r="B471" s="28" t="s">
        <v>190</v>
      </c>
      <c r="C471" s="6" t="s">
        <v>119</v>
      </c>
      <c r="D471" s="6" t="s">
        <v>150</v>
      </c>
      <c r="E471" s="17" t="s">
        <v>109</v>
      </c>
      <c r="F471" s="17" t="s">
        <v>86</v>
      </c>
      <c r="G471" s="202"/>
      <c r="H471" s="199"/>
      <c r="I471" s="199"/>
      <c r="J471" s="199"/>
      <c r="K471" s="203"/>
      <c r="L471" s="203"/>
    </row>
    <row r="472" spans="1:12" ht="37.5" customHeight="1" hidden="1">
      <c r="A472" s="43" t="s">
        <v>64</v>
      </c>
      <c r="B472" s="28" t="s">
        <v>190</v>
      </c>
      <c r="C472" s="6" t="s">
        <v>119</v>
      </c>
      <c r="D472" s="6" t="s">
        <v>150</v>
      </c>
      <c r="E472" s="17" t="s">
        <v>109</v>
      </c>
      <c r="F472" s="17" t="s">
        <v>140</v>
      </c>
      <c r="G472" s="202"/>
      <c r="H472" s="199"/>
      <c r="I472" s="199"/>
      <c r="J472" s="199"/>
      <c r="K472" s="203"/>
      <c r="L472" s="203"/>
    </row>
    <row r="473" spans="1:12" ht="33.75" customHeight="1" hidden="1">
      <c r="A473" s="32" t="s">
        <v>21</v>
      </c>
      <c r="B473" s="28" t="s">
        <v>190</v>
      </c>
      <c r="C473" s="15" t="s">
        <v>119</v>
      </c>
      <c r="D473" s="15" t="s">
        <v>150</v>
      </c>
      <c r="E473" s="16" t="s">
        <v>130</v>
      </c>
      <c r="F473" s="16" t="s">
        <v>173</v>
      </c>
      <c r="G473" s="212"/>
      <c r="H473" s="199"/>
      <c r="I473" s="199"/>
      <c r="J473" s="199"/>
      <c r="K473" s="203"/>
      <c r="L473" s="203"/>
    </row>
    <row r="474" spans="1:12" ht="67.5" customHeight="1" hidden="1">
      <c r="A474" s="37" t="s">
        <v>18</v>
      </c>
      <c r="B474" s="28" t="s">
        <v>190</v>
      </c>
      <c r="C474" s="15" t="s">
        <v>119</v>
      </c>
      <c r="D474" s="15" t="s">
        <v>150</v>
      </c>
      <c r="E474" s="16" t="s">
        <v>16</v>
      </c>
      <c r="F474" s="16" t="s">
        <v>173</v>
      </c>
      <c r="G474" s="212"/>
      <c r="H474" s="199"/>
      <c r="I474" s="199"/>
      <c r="J474" s="199"/>
      <c r="K474" s="203"/>
      <c r="L474" s="203"/>
    </row>
    <row r="475" spans="1:12" ht="48" customHeight="1" hidden="1">
      <c r="A475" s="31" t="s">
        <v>14</v>
      </c>
      <c r="B475" s="28" t="s">
        <v>190</v>
      </c>
      <c r="C475" s="17" t="s">
        <v>119</v>
      </c>
      <c r="D475" s="17" t="s">
        <v>150</v>
      </c>
      <c r="E475" s="6" t="s">
        <v>16</v>
      </c>
      <c r="F475" s="15" t="s">
        <v>15</v>
      </c>
      <c r="G475" s="211"/>
      <c r="H475" s="199"/>
      <c r="I475" s="199"/>
      <c r="J475" s="199"/>
      <c r="K475" s="203"/>
      <c r="L475" s="203"/>
    </row>
    <row r="476" spans="1:12" ht="23.25" customHeight="1" hidden="1">
      <c r="A476" s="31" t="s">
        <v>196</v>
      </c>
      <c r="B476" s="28" t="s">
        <v>190</v>
      </c>
      <c r="C476" s="17" t="s">
        <v>119</v>
      </c>
      <c r="D476" s="17" t="s">
        <v>150</v>
      </c>
      <c r="E476" s="6" t="s">
        <v>16</v>
      </c>
      <c r="F476" s="15" t="s">
        <v>197</v>
      </c>
      <c r="G476" s="200"/>
      <c r="H476" s="199"/>
      <c r="I476" s="199"/>
      <c r="J476" s="199"/>
      <c r="K476" s="203"/>
      <c r="L476" s="203"/>
    </row>
    <row r="477" spans="1:12" ht="21.75" customHeight="1" hidden="1">
      <c r="A477" s="31" t="s">
        <v>153</v>
      </c>
      <c r="B477" s="28" t="s">
        <v>190</v>
      </c>
      <c r="C477" s="17" t="s">
        <v>119</v>
      </c>
      <c r="D477" s="17" t="s">
        <v>150</v>
      </c>
      <c r="E477" s="6" t="s">
        <v>16</v>
      </c>
      <c r="F477" s="17" t="s">
        <v>198</v>
      </c>
      <c r="G477" s="202"/>
      <c r="H477" s="199"/>
      <c r="I477" s="199"/>
      <c r="J477" s="199"/>
      <c r="K477" s="203"/>
      <c r="L477" s="203"/>
    </row>
    <row r="478" spans="1:12" ht="20.25" customHeight="1" hidden="1">
      <c r="A478" s="31" t="s">
        <v>155</v>
      </c>
      <c r="B478" s="28" t="s">
        <v>190</v>
      </c>
      <c r="C478" s="17" t="s">
        <v>119</v>
      </c>
      <c r="D478" s="17" t="s">
        <v>150</v>
      </c>
      <c r="E478" s="6" t="s">
        <v>16</v>
      </c>
      <c r="F478" s="17" t="s">
        <v>199</v>
      </c>
      <c r="G478" s="202"/>
      <c r="H478" s="199"/>
      <c r="I478" s="199"/>
      <c r="J478" s="199"/>
      <c r="K478" s="203"/>
      <c r="L478" s="203"/>
    </row>
    <row r="479" spans="1:12" ht="1.5" customHeight="1" hidden="1">
      <c r="A479" s="31" t="s">
        <v>159</v>
      </c>
      <c r="B479" s="28" t="s">
        <v>190</v>
      </c>
      <c r="C479" s="15" t="s">
        <v>119</v>
      </c>
      <c r="D479" s="15" t="s">
        <v>150</v>
      </c>
      <c r="E479" s="16" t="s">
        <v>16</v>
      </c>
      <c r="F479" s="15" t="s">
        <v>160</v>
      </c>
      <c r="G479" s="200"/>
      <c r="H479" s="199"/>
      <c r="I479" s="199"/>
      <c r="J479" s="199"/>
      <c r="K479" s="203"/>
      <c r="L479" s="203"/>
    </row>
    <row r="480" spans="1:12" ht="18.75" customHeight="1" hidden="1">
      <c r="A480" s="31" t="s">
        <v>161</v>
      </c>
      <c r="B480" s="28" t="s">
        <v>190</v>
      </c>
      <c r="C480" s="17" t="s">
        <v>119</v>
      </c>
      <c r="D480" s="17" t="s">
        <v>150</v>
      </c>
      <c r="E480" s="6" t="s">
        <v>16</v>
      </c>
      <c r="F480" s="17" t="s">
        <v>162</v>
      </c>
      <c r="G480" s="202"/>
      <c r="H480" s="199"/>
      <c r="I480" s="199"/>
      <c r="J480" s="199"/>
      <c r="K480" s="203"/>
      <c r="L480" s="203"/>
    </row>
    <row r="481" spans="1:12" ht="37.5" customHeight="1" hidden="1">
      <c r="A481" s="31" t="s">
        <v>41</v>
      </c>
      <c r="B481" s="28" t="s">
        <v>190</v>
      </c>
      <c r="C481" s="17" t="s">
        <v>119</v>
      </c>
      <c r="D481" s="17" t="s">
        <v>150</v>
      </c>
      <c r="E481" s="6" t="s">
        <v>16</v>
      </c>
      <c r="F481" s="17" t="s">
        <v>164</v>
      </c>
      <c r="G481" s="202"/>
      <c r="H481" s="199"/>
      <c r="I481" s="199"/>
      <c r="J481" s="199"/>
      <c r="K481" s="203"/>
      <c r="L481" s="203"/>
    </row>
    <row r="482" spans="1:12" ht="0.75" customHeight="1" hidden="1">
      <c r="A482" s="31" t="s">
        <v>42</v>
      </c>
      <c r="B482" s="28" t="s">
        <v>190</v>
      </c>
      <c r="C482" s="17" t="s">
        <v>119</v>
      </c>
      <c r="D482" s="17" t="s">
        <v>150</v>
      </c>
      <c r="E482" s="6" t="s">
        <v>16</v>
      </c>
      <c r="F482" s="17" t="s">
        <v>43</v>
      </c>
      <c r="G482" s="202"/>
      <c r="H482" s="199"/>
      <c r="I482" s="199"/>
      <c r="J482" s="199"/>
      <c r="K482" s="203"/>
      <c r="L482" s="203"/>
    </row>
    <row r="483" spans="1:12" ht="37.5" customHeight="1" hidden="1">
      <c r="A483" s="34" t="s">
        <v>44</v>
      </c>
      <c r="B483" s="28" t="s">
        <v>190</v>
      </c>
      <c r="C483" s="17" t="s">
        <v>119</v>
      </c>
      <c r="D483" s="17" t="s">
        <v>150</v>
      </c>
      <c r="E483" s="6" t="s">
        <v>16</v>
      </c>
      <c r="F483" s="17" t="s">
        <v>45</v>
      </c>
      <c r="G483" s="202"/>
      <c r="H483" s="199"/>
      <c r="I483" s="199"/>
      <c r="J483" s="199"/>
      <c r="K483" s="203"/>
      <c r="L483" s="203"/>
    </row>
    <row r="484" spans="1:12" ht="26.25" customHeight="1" hidden="1">
      <c r="A484" s="31" t="s">
        <v>126</v>
      </c>
      <c r="B484" s="28" t="s">
        <v>190</v>
      </c>
      <c r="C484" s="17" t="s">
        <v>119</v>
      </c>
      <c r="D484" s="17" t="s">
        <v>150</v>
      </c>
      <c r="E484" s="6" t="s">
        <v>16</v>
      </c>
      <c r="F484" s="15" t="s">
        <v>127</v>
      </c>
      <c r="G484" s="211"/>
      <c r="H484" s="199"/>
      <c r="I484" s="199"/>
      <c r="J484" s="199"/>
      <c r="K484" s="203"/>
      <c r="L484" s="203"/>
    </row>
    <row r="485" spans="1:12" ht="37.5" customHeight="1" hidden="1">
      <c r="A485" s="31" t="s">
        <v>7</v>
      </c>
      <c r="B485" s="28" t="s">
        <v>190</v>
      </c>
      <c r="C485" s="17" t="s">
        <v>119</v>
      </c>
      <c r="D485" s="17" t="s">
        <v>150</v>
      </c>
      <c r="E485" s="6" t="s">
        <v>16</v>
      </c>
      <c r="F485" s="17" t="s">
        <v>128</v>
      </c>
      <c r="G485" s="211"/>
      <c r="H485" s="199"/>
      <c r="I485" s="199"/>
      <c r="J485" s="199"/>
      <c r="K485" s="203"/>
      <c r="L485" s="203"/>
    </row>
    <row r="486" spans="1:12" ht="19.5" customHeight="1" hidden="1">
      <c r="A486" s="34" t="s">
        <v>59</v>
      </c>
      <c r="B486" s="28" t="s">
        <v>190</v>
      </c>
      <c r="C486" s="17" t="s">
        <v>119</v>
      </c>
      <c r="D486" s="17" t="s">
        <v>150</v>
      </c>
      <c r="E486" s="6" t="s">
        <v>16</v>
      </c>
      <c r="F486" s="17" t="s">
        <v>8</v>
      </c>
      <c r="G486" s="211"/>
      <c r="H486" s="199"/>
      <c r="I486" s="199"/>
      <c r="J486" s="199"/>
      <c r="K486" s="203"/>
      <c r="L486" s="203"/>
    </row>
    <row r="487" spans="1:12" ht="16.5" customHeight="1">
      <c r="A487" s="55" t="s">
        <v>1</v>
      </c>
      <c r="B487" s="54" t="s">
        <v>190</v>
      </c>
      <c r="C487" s="15" t="s">
        <v>141</v>
      </c>
      <c r="D487" s="15"/>
      <c r="E487" s="21"/>
      <c r="F487" s="15"/>
      <c r="G487" s="198">
        <f>G488</f>
        <v>774.6</v>
      </c>
      <c r="H487" s="198">
        <f aca="true" t="shared" si="41" ref="H487:L488">H488</f>
        <v>0</v>
      </c>
      <c r="I487" s="198">
        <f t="shared" si="41"/>
        <v>0</v>
      </c>
      <c r="J487" s="198">
        <f t="shared" si="41"/>
        <v>0</v>
      </c>
      <c r="K487" s="198">
        <f t="shared" si="41"/>
        <v>134.2</v>
      </c>
      <c r="L487" s="198">
        <f t="shared" si="41"/>
        <v>134.2</v>
      </c>
    </row>
    <row r="488" spans="1:12" s="5" customFormat="1" ht="15.75">
      <c r="A488" s="56" t="s">
        <v>189</v>
      </c>
      <c r="B488" s="54" t="s">
        <v>190</v>
      </c>
      <c r="C488" s="16" t="s">
        <v>141</v>
      </c>
      <c r="D488" s="16" t="s">
        <v>203</v>
      </c>
      <c r="E488" s="16"/>
      <c r="F488" s="16"/>
      <c r="G488" s="217">
        <f>G489</f>
        <v>774.6</v>
      </c>
      <c r="H488" s="217">
        <f t="shared" si="41"/>
        <v>0</v>
      </c>
      <c r="I488" s="217">
        <f t="shared" si="41"/>
        <v>0</v>
      </c>
      <c r="J488" s="217">
        <f t="shared" si="41"/>
        <v>0</v>
      </c>
      <c r="K488" s="217">
        <f t="shared" si="41"/>
        <v>134.2</v>
      </c>
      <c r="L488" s="217">
        <f t="shared" si="41"/>
        <v>134.2</v>
      </c>
    </row>
    <row r="489" spans="1:12" ht="25.5">
      <c r="A489" s="45" t="s">
        <v>331</v>
      </c>
      <c r="B489" s="28" t="s">
        <v>190</v>
      </c>
      <c r="C489" s="17" t="s">
        <v>141</v>
      </c>
      <c r="D489" s="17" t="s">
        <v>203</v>
      </c>
      <c r="E489" s="17" t="s">
        <v>282</v>
      </c>
      <c r="F489" s="17"/>
      <c r="G489" s="215">
        <f aca="true" t="shared" si="42" ref="G489:L489">G490+G495</f>
        <v>774.6</v>
      </c>
      <c r="H489" s="215">
        <f t="shared" si="42"/>
        <v>0</v>
      </c>
      <c r="I489" s="215">
        <f t="shared" si="42"/>
        <v>0</v>
      </c>
      <c r="J489" s="215">
        <f t="shared" si="42"/>
        <v>0</v>
      </c>
      <c r="K489" s="215">
        <f t="shared" si="42"/>
        <v>134.2</v>
      </c>
      <c r="L489" s="215">
        <f t="shared" si="42"/>
        <v>134.2</v>
      </c>
    </row>
    <row r="490" spans="1:12" ht="29.25" customHeight="1">
      <c r="A490" s="45" t="s">
        <v>332</v>
      </c>
      <c r="B490" s="28" t="s">
        <v>190</v>
      </c>
      <c r="C490" s="17" t="s">
        <v>141</v>
      </c>
      <c r="D490" s="17" t="s">
        <v>203</v>
      </c>
      <c r="E490" s="17" t="s">
        <v>283</v>
      </c>
      <c r="F490" s="17"/>
      <c r="G490" s="215">
        <f aca="true" t="shared" si="43" ref="G490:L490">G491</f>
        <v>584.6</v>
      </c>
      <c r="H490" s="215">
        <f t="shared" si="43"/>
        <v>0</v>
      </c>
      <c r="I490" s="215">
        <f t="shared" si="43"/>
        <v>0</v>
      </c>
      <c r="J490" s="215">
        <f t="shared" si="43"/>
        <v>0</v>
      </c>
      <c r="K490" s="215">
        <f t="shared" si="43"/>
        <v>104.2</v>
      </c>
      <c r="L490" s="215">
        <f t="shared" si="43"/>
        <v>104.2</v>
      </c>
    </row>
    <row r="491" spans="1:12" ht="27" customHeight="1">
      <c r="A491" s="36" t="s">
        <v>285</v>
      </c>
      <c r="B491" s="28" t="s">
        <v>190</v>
      </c>
      <c r="C491" s="17" t="s">
        <v>141</v>
      </c>
      <c r="D491" s="17" t="s">
        <v>203</v>
      </c>
      <c r="E491" s="17" t="s">
        <v>284</v>
      </c>
      <c r="F491" s="17"/>
      <c r="G491" s="214">
        <f aca="true" t="shared" si="44" ref="G491:L491">G492+G493+G494</f>
        <v>584.6</v>
      </c>
      <c r="H491" s="214">
        <f t="shared" si="44"/>
        <v>0</v>
      </c>
      <c r="I491" s="214">
        <f t="shared" si="44"/>
        <v>0</v>
      </c>
      <c r="J491" s="214">
        <f t="shared" si="44"/>
        <v>0</v>
      </c>
      <c r="K491" s="214">
        <f t="shared" si="44"/>
        <v>104.2</v>
      </c>
      <c r="L491" s="214">
        <f t="shared" si="44"/>
        <v>104.2</v>
      </c>
    </row>
    <row r="492" spans="1:12" ht="38.25" customHeight="1">
      <c r="A492" s="31" t="s">
        <v>14</v>
      </c>
      <c r="B492" s="28" t="s">
        <v>190</v>
      </c>
      <c r="C492" s="17" t="s">
        <v>141</v>
      </c>
      <c r="D492" s="17" t="s">
        <v>203</v>
      </c>
      <c r="E492" s="17" t="s">
        <v>284</v>
      </c>
      <c r="F492" s="17" t="s">
        <v>15</v>
      </c>
      <c r="G492" s="214">
        <v>382.6</v>
      </c>
      <c r="H492" s="214"/>
      <c r="I492" s="214"/>
      <c r="J492" s="214"/>
      <c r="K492" s="214">
        <v>82.2</v>
      </c>
      <c r="L492" s="214">
        <v>82.2</v>
      </c>
    </row>
    <row r="493" spans="1:12" ht="15.75">
      <c r="A493" s="31" t="s">
        <v>159</v>
      </c>
      <c r="B493" s="28" t="s">
        <v>190</v>
      </c>
      <c r="C493" s="17" t="s">
        <v>141</v>
      </c>
      <c r="D493" s="17" t="s">
        <v>203</v>
      </c>
      <c r="E493" s="17" t="s">
        <v>284</v>
      </c>
      <c r="F493" s="17" t="s">
        <v>160</v>
      </c>
      <c r="G493" s="202">
        <v>200</v>
      </c>
      <c r="H493" s="202">
        <f>SUM(H494:H495)</f>
        <v>0</v>
      </c>
      <c r="I493" s="202">
        <f>SUM(I494:I495)</f>
        <v>0</v>
      </c>
      <c r="J493" s="202">
        <f>SUM(J494:J495)</f>
        <v>0</v>
      </c>
      <c r="K493" s="202">
        <v>20</v>
      </c>
      <c r="L493" s="202">
        <v>20</v>
      </c>
    </row>
    <row r="494" spans="1:12" ht="15.75">
      <c r="A494" s="31" t="s">
        <v>126</v>
      </c>
      <c r="B494" s="28" t="s">
        <v>190</v>
      </c>
      <c r="C494" s="17" t="s">
        <v>141</v>
      </c>
      <c r="D494" s="17" t="s">
        <v>203</v>
      </c>
      <c r="E494" s="17" t="s">
        <v>284</v>
      </c>
      <c r="F494" s="17" t="s">
        <v>127</v>
      </c>
      <c r="G494" s="202">
        <v>2</v>
      </c>
      <c r="H494" s="199"/>
      <c r="I494" s="199"/>
      <c r="J494" s="199"/>
      <c r="K494" s="203">
        <v>2</v>
      </c>
      <c r="L494" s="203">
        <v>2</v>
      </c>
    </row>
    <row r="495" spans="1:12" ht="38.25">
      <c r="A495" s="31" t="s">
        <v>333</v>
      </c>
      <c r="B495" s="28" t="s">
        <v>190</v>
      </c>
      <c r="C495" s="17" t="s">
        <v>141</v>
      </c>
      <c r="D495" s="17" t="s">
        <v>203</v>
      </c>
      <c r="E495" s="17" t="s">
        <v>286</v>
      </c>
      <c r="F495" s="17"/>
      <c r="G495" s="202">
        <f aca="true" t="shared" si="45" ref="G495:L495">G496</f>
        <v>190</v>
      </c>
      <c r="H495" s="202">
        <f t="shared" si="45"/>
        <v>0</v>
      </c>
      <c r="I495" s="202">
        <f t="shared" si="45"/>
        <v>0</v>
      </c>
      <c r="J495" s="202">
        <f t="shared" si="45"/>
        <v>0</v>
      </c>
      <c r="K495" s="202">
        <f t="shared" si="45"/>
        <v>30</v>
      </c>
      <c r="L495" s="202">
        <f t="shared" si="45"/>
        <v>30</v>
      </c>
    </row>
    <row r="496" spans="1:12" ht="25.5">
      <c r="A496" s="36" t="s">
        <v>285</v>
      </c>
      <c r="B496" s="28" t="s">
        <v>190</v>
      </c>
      <c r="C496" s="17" t="s">
        <v>141</v>
      </c>
      <c r="D496" s="17" t="s">
        <v>203</v>
      </c>
      <c r="E496" s="17" t="s">
        <v>287</v>
      </c>
      <c r="F496" s="17"/>
      <c r="G496" s="202">
        <f aca="true" t="shared" si="46" ref="G496:L496">G497+G498+G499</f>
        <v>190</v>
      </c>
      <c r="H496" s="202">
        <f t="shared" si="46"/>
        <v>0</v>
      </c>
      <c r="I496" s="202">
        <f t="shared" si="46"/>
        <v>0</v>
      </c>
      <c r="J496" s="202">
        <f t="shared" si="46"/>
        <v>0</v>
      </c>
      <c r="K496" s="202">
        <f t="shared" si="46"/>
        <v>30</v>
      </c>
      <c r="L496" s="202">
        <f t="shared" si="46"/>
        <v>30</v>
      </c>
    </row>
    <row r="497" spans="1:12" ht="38.25">
      <c r="A497" s="31" t="s">
        <v>14</v>
      </c>
      <c r="B497" s="28" t="s">
        <v>190</v>
      </c>
      <c r="C497" s="17" t="s">
        <v>141</v>
      </c>
      <c r="D497" s="17" t="s">
        <v>203</v>
      </c>
      <c r="E497" s="17" t="s">
        <v>287</v>
      </c>
      <c r="F497" s="17" t="s">
        <v>15</v>
      </c>
      <c r="G497" s="202">
        <v>188</v>
      </c>
      <c r="H497" s="202">
        <f>SUM(H498:H498)</f>
        <v>0</v>
      </c>
      <c r="I497" s="202">
        <f>SUM(I498:I498)</f>
        <v>0</v>
      </c>
      <c r="J497" s="202">
        <f>SUM(J498:J498)</f>
        <v>0</v>
      </c>
      <c r="K497" s="202">
        <v>28</v>
      </c>
      <c r="L497" s="202">
        <v>28</v>
      </c>
    </row>
    <row r="498" spans="1:12" ht="19.5" customHeight="1">
      <c r="A498" s="31" t="s">
        <v>159</v>
      </c>
      <c r="B498" s="28" t="s">
        <v>190</v>
      </c>
      <c r="C498" s="17" t="s">
        <v>141</v>
      </c>
      <c r="D498" s="17" t="s">
        <v>203</v>
      </c>
      <c r="E498" s="17" t="s">
        <v>287</v>
      </c>
      <c r="F498" s="17" t="s">
        <v>160</v>
      </c>
      <c r="G498" s="202">
        <v>1</v>
      </c>
      <c r="H498" s="199"/>
      <c r="I498" s="199"/>
      <c r="J498" s="199"/>
      <c r="K498" s="203">
        <v>1</v>
      </c>
      <c r="L498" s="203">
        <v>1</v>
      </c>
    </row>
    <row r="499" spans="1:12" ht="18" customHeight="1">
      <c r="A499" s="31" t="s">
        <v>126</v>
      </c>
      <c r="B499" s="28" t="s">
        <v>190</v>
      </c>
      <c r="C499" s="17" t="s">
        <v>141</v>
      </c>
      <c r="D499" s="17" t="s">
        <v>203</v>
      </c>
      <c r="E499" s="17" t="s">
        <v>287</v>
      </c>
      <c r="F499" s="17" t="s">
        <v>127</v>
      </c>
      <c r="G499" s="202">
        <v>1</v>
      </c>
      <c r="H499" s="202">
        <f>H504</f>
        <v>0</v>
      </c>
      <c r="I499" s="202">
        <f>I504</f>
        <v>0</v>
      </c>
      <c r="J499" s="202">
        <f>J504</f>
        <v>0</v>
      </c>
      <c r="K499" s="202">
        <v>1</v>
      </c>
      <c r="L499" s="202">
        <v>1</v>
      </c>
    </row>
    <row r="500" spans="1:12" s="5" customFormat="1" ht="17.25" customHeight="1">
      <c r="A500" s="94" t="s">
        <v>288</v>
      </c>
      <c r="B500" s="54" t="s">
        <v>190</v>
      </c>
      <c r="C500" s="15" t="s">
        <v>149</v>
      </c>
      <c r="D500" s="15"/>
      <c r="E500" s="15"/>
      <c r="F500" s="15"/>
      <c r="G500" s="200">
        <f aca="true" t="shared" si="47" ref="G500:L500">G501+G506</f>
        <v>192.92</v>
      </c>
      <c r="H500" s="200">
        <f t="shared" si="47"/>
        <v>0</v>
      </c>
      <c r="I500" s="200">
        <f t="shared" si="47"/>
        <v>0</v>
      </c>
      <c r="J500" s="200">
        <f t="shared" si="47"/>
        <v>0</v>
      </c>
      <c r="K500" s="200">
        <f t="shared" si="47"/>
        <v>207</v>
      </c>
      <c r="L500" s="200">
        <f t="shared" si="47"/>
        <v>220.46</v>
      </c>
    </row>
    <row r="501" spans="1:12" ht="18" customHeight="1" hidden="1">
      <c r="A501" s="31" t="s">
        <v>61</v>
      </c>
      <c r="B501" s="28" t="s">
        <v>190</v>
      </c>
      <c r="C501" s="17" t="s">
        <v>149</v>
      </c>
      <c r="D501" s="17" t="s">
        <v>203</v>
      </c>
      <c r="E501" s="17"/>
      <c r="F501" s="17"/>
      <c r="G501" s="202">
        <f>G502</f>
        <v>0</v>
      </c>
      <c r="H501" s="202">
        <f aca="true" t="shared" si="48" ref="H501:L504">H502</f>
        <v>0</v>
      </c>
      <c r="I501" s="202">
        <f t="shared" si="48"/>
        <v>0</v>
      </c>
      <c r="J501" s="202">
        <f t="shared" si="48"/>
        <v>0</v>
      </c>
      <c r="K501" s="202">
        <f t="shared" si="48"/>
        <v>0</v>
      </c>
      <c r="L501" s="202">
        <f t="shared" si="48"/>
        <v>0</v>
      </c>
    </row>
    <row r="502" spans="1:12" ht="27" customHeight="1" hidden="1">
      <c r="A502" s="31" t="s">
        <v>334</v>
      </c>
      <c r="B502" s="28" t="s">
        <v>190</v>
      </c>
      <c r="C502" s="17" t="s">
        <v>149</v>
      </c>
      <c r="D502" s="17" t="s">
        <v>203</v>
      </c>
      <c r="E502" s="17" t="s">
        <v>228</v>
      </c>
      <c r="F502" s="17"/>
      <c r="G502" s="202">
        <f>G503</f>
        <v>0</v>
      </c>
      <c r="H502" s="202">
        <f t="shared" si="48"/>
        <v>0</v>
      </c>
      <c r="I502" s="202">
        <f t="shared" si="48"/>
        <v>0</v>
      </c>
      <c r="J502" s="202">
        <f t="shared" si="48"/>
        <v>0</v>
      </c>
      <c r="K502" s="202">
        <f t="shared" si="48"/>
        <v>0</v>
      </c>
      <c r="L502" s="202">
        <f t="shared" si="48"/>
        <v>0</v>
      </c>
    </row>
    <row r="503" spans="1:12" ht="40.5" customHeight="1" hidden="1">
      <c r="A503" s="31" t="s">
        <v>335</v>
      </c>
      <c r="B503" s="28" t="s">
        <v>190</v>
      </c>
      <c r="C503" s="17" t="s">
        <v>149</v>
      </c>
      <c r="D503" s="17" t="s">
        <v>203</v>
      </c>
      <c r="E503" s="17" t="s">
        <v>289</v>
      </c>
      <c r="F503" s="17"/>
      <c r="G503" s="202">
        <f>G504</f>
        <v>0</v>
      </c>
      <c r="H503" s="202">
        <f t="shared" si="48"/>
        <v>0</v>
      </c>
      <c r="I503" s="202">
        <f t="shared" si="48"/>
        <v>0</v>
      </c>
      <c r="J503" s="202">
        <f t="shared" si="48"/>
        <v>0</v>
      </c>
      <c r="K503" s="202">
        <f t="shared" si="48"/>
        <v>0</v>
      </c>
      <c r="L503" s="202">
        <f t="shared" si="48"/>
        <v>0</v>
      </c>
    </row>
    <row r="504" spans="1:12" ht="27" customHeight="1" hidden="1">
      <c r="A504" s="36" t="s">
        <v>291</v>
      </c>
      <c r="B504" s="28" t="s">
        <v>190</v>
      </c>
      <c r="C504" s="17" t="s">
        <v>149</v>
      </c>
      <c r="D504" s="17" t="s">
        <v>203</v>
      </c>
      <c r="E504" s="17" t="s">
        <v>290</v>
      </c>
      <c r="F504" s="17"/>
      <c r="G504" s="202">
        <f>G505</f>
        <v>0</v>
      </c>
      <c r="H504" s="202">
        <f t="shared" si="48"/>
        <v>0</v>
      </c>
      <c r="I504" s="202">
        <f t="shared" si="48"/>
        <v>0</v>
      </c>
      <c r="J504" s="202">
        <f t="shared" si="48"/>
        <v>0</v>
      </c>
      <c r="K504" s="202">
        <f t="shared" si="48"/>
        <v>0</v>
      </c>
      <c r="L504" s="202">
        <f t="shared" si="48"/>
        <v>0</v>
      </c>
    </row>
    <row r="505" spans="1:12" ht="18" customHeight="1">
      <c r="A505" s="31" t="s">
        <v>120</v>
      </c>
      <c r="B505" s="28" t="s">
        <v>190</v>
      </c>
      <c r="C505" s="17" t="s">
        <v>149</v>
      </c>
      <c r="D505" s="17" t="s">
        <v>203</v>
      </c>
      <c r="E505" s="17" t="s">
        <v>290</v>
      </c>
      <c r="F505" s="17" t="s">
        <v>121</v>
      </c>
      <c r="G505" s="202"/>
      <c r="H505" s="202"/>
      <c r="I505" s="202"/>
      <c r="J505" s="202"/>
      <c r="K505" s="202"/>
      <c r="L505" s="202"/>
    </row>
    <row r="506" spans="1:12" ht="18" customHeight="1">
      <c r="A506" s="31" t="s">
        <v>292</v>
      </c>
      <c r="B506" s="28" t="s">
        <v>190</v>
      </c>
      <c r="C506" s="17" t="s">
        <v>149</v>
      </c>
      <c r="D506" s="17" t="s">
        <v>91</v>
      </c>
      <c r="E506" s="17"/>
      <c r="F506" s="17"/>
      <c r="G506" s="202">
        <f aca="true" t="shared" si="49" ref="G506:L506">G507+G510</f>
        <v>192.92</v>
      </c>
      <c r="H506" s="202">
        <f t="shared" si="49"/>
        <v>0</v>
      </c>
      <c r="I506" s="202">
        <f t="shared" si="49"/>
        <v>0</v>
      </c>
      <c r="J506" s="202">
        <f t="shared" si="49"/>
        <v>0</v>
      </c>
      <c r="K506" s="202">
        <f t="shared" si="49"/>
        <v>207</v>
      </c>
      <c r="L506" s="202">
        <f t="shared" si="49"/>
        <v>220.46</v>
      </c>
    </row>
    <row r="507" spans="1:12" ht="38.25">
      <c r="A507" s="34" t="s">
        <v>336</v>
      </c>
      <c r="B507" s="28" t="s">
        <v>190</v>
      </c>
      <c r="C507" s="17" t="s">
        <v>149</v>
      </c>
      <c r="D507" s="17" t="s">
        <v>91</v>
      </c>
      <c r="E507" s="17" t="s">
        <v>229</v>
      </c>
      <c r="F507" s="17"/>
      <c r="G507" s="202">
        <f>G508</f>
        <v>192.92</v>
      </c>
      <c r="H507" s="202">
        <f aca="true" t="shared" si="50" ref="H507:L508">H508</f>
        <v>0</v>
      </c>
      <c r="I507" s="202">
        <f t="shared" si="50"/>
        <v>0</v>
      </c>
      <c r="J507" s="202">
        <f t="shared" si="50"/>
        <v>0</v>
      </c>
      <c r="K507" s="202">
        <f t="shared" si="50"/>
        <v>207</v>
      </c>
      <c r="L507" s="202">
        <f t="shared" si="50"/>
        <v>220.46</v>
      </c>
    </row>
    <row r="508" spans="1:12" ht="25.5">
      <c r="A508" s="34" t="s">
        <v>294</v>
      </c>
      <c r="B508" s="28" t="s">
        <v>190</v>
      </c>
      <c r="C508" s="17" t="s">
        <v>149</v>
      </c>
      <c r="D508" s="17" t="s">
        <v>91</v>
      </c>
      <c r="E508" s="17" t="s">
        <v>293</v>
      </c>
      <c r="F508" s="17"/>
      <c r="G508" s="202">
        <f>G509</f>
        <v>192.92</v>
      </c>
      <c r="H508" s="202">
        <f t="shared" si="50"/>
        <v>0</v>
      </c>
      <c r="I508" s="202">
        <f t="shared" si="50"/>
        <v>0</v>
      </c>
      <c r="J508" s="202">
        <f t="shared" si="50"/>
        <v>0</v>
      </c>
      <c r="K508" s="202">
        <f t="shared" si="50"/>
        <v>207</v>
      </c>
      <c r="L508" s="202">
        <f t="shared" si="50"/>
        <v>220.46</v>
      </c>
    </row>
    <row r="509" spans="1:12" ht="12.75" customHeight="1">
      <c r="A509" s="31" t="s">
        <v>120</v>
      </c>
      <c r="B509" s="28" t="s">
        <v>190</v>
      </c>
      <c r="C509" s="17" t="s">
        <v>149</v>
      </c>
      <c r="D509" s="17" t="s">
        <v>91</v>
      </c>
      <c r="E509" s="17" t="s">
        <v>293</v>
      </c>
      <c r="F509" s="17" t="s">
        <v>121</v>
      </c>
      <c r="G509" s="202">
        <v>192.92</v>
      </c>
      <c r="H509" s="199"/>
      <c r="I509" s="199"/>
      <c r="J509" s="199"/>
      <c r="K509" s="203">
        <v>207</v>
      </c>
      <c r="L509" s="203">
        <v>220.46</v>
      </c>
    </row>
    <row r="510" spans="1:12" ht="40.5" customHeight="1" hidden="1">
      <c r="A510" s="34" t="s">
        <v>337</v>
      </c>
      <c r="B510" s="28" t="s">
        <v>190</v>
      </c>
      <c r="C510" s="17" t="s">
        <v>149</v>
      </c>
      <c r="D510" s="17" t="s">
        <v>91</v>
      </c>
      <c r="E510" s="17" t="s">
        <v>296</v>
      </c>
      <c r="F510" s="17"/>
      <c r="G510" s="202">
        <f>G511</f>
        <v>0</v>
      </c>
      <c r="H510" s="202">
        <f aca="true" t="shared" si="51" ref="H510:L511">H511</f>
        <v>0</v>
      </c>
      <c r="I510" s="202">
        <f t="shared" si="51"/>
        <v>0</v>
      </c>
      <c r="J510" s="202">
        <f t="shared" si="51"/>
        <v>0</v>
      </c>
      <c r="K510" s="202">
        <f t="shared" si="51"/>
        <v>0</v>
      </c>
      <c r="L510" s="202">
        <f t="shared" si="51"/>
        <v>0</v>
      </c>
    </row>
    <row r="511" spans="1:12" ht="27.75" customHeight="1" hidden="1">
      <c r="A511" s="34" t="s">
        <v>297</v>
      </c>
      <c r="B511" s="28" t="s">
        <v>190</v>
      </c>
      <c r="C511" s="17" t="s">
        <v>149</v>
      </c>
      <c r="D511" s="17" t="s">
        <v>91</v>
      </c>
      <c r="E511" s="17" t="s">
        <v>295</v>
      </c>
      <c r="F511" s="17"/>
      <c r="G511" s="202">
        <f>G512</f>
        <v>0</v>
      </c>
      <c r="H511" s="202">
        <f t="shared" si="51"/>
        <v>0</v>
      </c>
      <c r="I511" s="202">
        <f t="shared" si="51"/>
        <v>0</v>
      </c>
      <c r="J511" s="202">
        <f t="shared" si="51"/>
        <v>0</v>
      </c>
      <c r="K511" s="202">
        <f t="shared" si="51"/>
        <v>0</v>
      </c>
      <c r="L511" s="202">
        <f t="shared" si="51"/>
        <v>0</v>
      </c>
    </row>
    <row r="512" spans="1:12" ht="23.25" customHeight="1" hidden="1">
      <c r="A512" s="31" t="s">
        <v>120</v>
      </c>
      <c r="B512" s="28" t="s">
        <v>190</v>
      </c>
      <c r="C512" s="17" t="s">
        <v>149</v>
      </c>
      <c r="D512" s="17" t="s">
        <v>91</v>
      </c>
      <c r="E512" s="17" t="s">
        <v>295</v>
      </c>
      <c r="F512" s="17" t="s">
        <v>121</v>
      </c>
      <c r="G512" s="202"/>
      <c r="H512" s="199"/>
      <c r="I512" s="199"/>
      <c r="J512" s="199"/>
      <c r="K512" s="203"/>
      <c r="L512" s="203"/>
    </row>
    <row r="513" spans="1:12" s="5" customFormat="1" ht="17.25" customHeight="1">
      <c r="A513" s="56" t="s">
        <v>135</v>
      </c>
      <c r="B513" s="54" t="s">
        <v>190</v>
      </c>
      <c r="C513" s="16" t="s">
        <v>93</v>
      </c>
      <c r="D513" s="16" t="s">
        <v>175</v>
      </c>
      <c r="E513" s="16"/>
      <c r="F513" s="16"/>
      <c r="G513" s="218">
        <f>G514</f>
        <v>14</v>
      </c>
      <c r="H513" s="218">
        <f aca="true" t="shared" si="52" ref="H513:L514">H514</f>
        <v>0</v>
      </c>
      <c r="I513" s="218">
        <f t="shared" si="52"/>
        <v>0</v>
      </c>
      <c r="J513" s="218">
        <f t="shared" si="52"/>
        <v>0</v>
      </c>
      <c r="K513" s="218">
        <f t="shared" si="52"/>
        <v>14</v>
      </c>
      <c r="L513" s="218">
        <f t="shared" si="52"/>
        <v>14</v>
      </c>
    </row>
    <row r="514" spans="1:12" s="5" customFormat="1" ht="17.25" customHeight="1">
      <c r="A514" s="53" t="s">
        <v>192</v>
      </c>
      <c r="B514" s="54" t="s">
        <v>190</v>
      </c>
      <c r="C514" s="15" t="s">
        <v>93</v>
      </c>
      <c r="D514" s="15" t="s">
        <v>203</v>
      </c>
      <c r="E514" s="15"/>
      <c r="F514" s="15"/>
      <c r="G514" s="212">
        <f>G515</f>
        <v>14</v>
      </c>
      <c r="H514" s="212">
        <f t="shared" si="52"/>
        <v>0</v>
      </c>
      <c r="I514" s="212">
        <f t="shared" si="52"/>
        <v>0</v>
      </c>
      <c r="J514" s="212">
        <f t="shared" si="52"/>
        <v>0</v>
      </c>
      <c r="K514" s="212">
        <f t="shared" si="52"/>
        <v>14</v>
      </c>
      <c r="L514" s="212">
        <f t="shared" si="52"/>
        <v>14</v>
      </c>
    </row>
    <row r="515" spans="1:12" ht="30" customHeight="1">
      <c r="A515" s="32" t="s">
        <v>338</v>
      </c>
      <c r="B515" s="28" t="s">
        <v>190</v>
      </c>
      <c r="C515" s="17" t="s">
        <v>93</v>
      </c>
      <c r="D515" s="17" t="s">
        <v>203</v>
      </c>
      <c r="E515" s="6" t="s">
        <v>298</v>
      </c>
      <c r="F515" s="6"/>
      <c r="G515" s="211">
        <f>G516</f>
        <v>14</v>
      </c>
      <c r="H515" s="211">
        <f>H516</f>
        <v>0</v>
      </c>
      <c r="I515" s="211">
        <f>I516</f>
        <v>0</v>
      </c>
      <c r="J515" s="211">
        <f>J516</f>
        <v>0</v>
      </c>
      <c r="K515" s="211">
        <f>K516</f>
        <v>14</v>
      </c>
      <c r="L515" s="211">
        <f>L516</f>
        <v>14</v>
      </c>
    </row>
    <row r="516" spans="1:12" ht="42" customHeight="1">
      <c r="A516" s="37" t="s">
        <v>300</v>
      </c>
      <c r="B516" s="28" t="s">
        <v>190</v>
      </c>
      <c r="C516" s="17" t="s">
        <v>93</v>
      </c>
      <c r="D516" s="17" t="s">
        <v>203</v>
      </c>
      <c r="E516" s="6" t="s">
        <v>299</v>
      </c>
      <c r="F516" s="6"/>
      <c r="G516" s="214">
        <f aca="true" t="shared" si="53" ref="G516:L516">G520</f>
        <v>14</v>
      </c>
      <c r="H516" s="214">
        <f t="shared" si="53"/>
        <v>0</v>
      </c>
      <c r="I516" s="214">
        <f t="shared" si="53"/>
        <v>0</v>
      </c>
      <c r="J516" s="214">
        <f t="shared" si="53"/>
        <v>0</v>
      </c>
      <c r="K516" s="214">
        <f t="shared" si="53"/>
        <v>14</v>
      </c>
      <c r="L516" s="214">
        <f t="shared" si="53"/>
        <v>14</v>
      </c>
    </row>
    <row r="517" spans="1:12" ht="19.5" customHeight="1" hidden="1">
      <c r="A517" s="31"/>
      <c r="B517" s="28" t="s">
        <v>190</v>
      </c>
      <c r="C517" s="17"/>
      <c r="D517" s="17"/>
      <c r="E517" s="6"/>
      <c r="F517" s="6"/>
      <c r="G517" s="214"/>
      <c r="H517" s="199"/>
      <c r="I517" s="199"/>
      <c r="J517" s="199"/>
      <c r="K517" s="203"/>
      <c r="L517" s="203"/>
    </row>
    <row r="518" spans="1:12" ht="0.75" customHeight="1" hidden="1">
      <c r="A518" s="31" t="s">
        <v>153</v>
      </c>
      <c r="B518" s="28" t="s">
        <v>190</v>
      </c>
      <c r="C518" s="17" t="s">
        <v>93</v>
      </c>
      <c r="D518" s="17" t="s">
        <v>203</v>
      </c>
      <c r="E518" s="17"/>
      <c r="F518" s="17" t="s">
        <v>197</v>
      </c>
      <c r="G518" s="202">
        <f>SUM(G519:G520)</f>
        <v>14</v>
      </c>
      <c r="H518" s="199"/>
      <c r="I518" s="199"/>
      <c r="J518" s="199"/>
      <c r="K518" s="203"/>
      <c r="L518" s="203"/>
    </row>
    <row r="519" spans="1:12" ht="20.25" customHeight="1" hidden="1">
      <c r="A519" s="31" t="s">
        <v>155</v>
      </c>
      <c r="B519" s="28" t="s">
        <v>190</v>
      </c>
      <c r="C519" s="17" t="s">
        <v>93</v>
      </c>
      <c r="D519" s="17" t="s">
        <v>203</v>
      </c>
      <c r="E519" s="17"/>
      <c r="F519" s="17" t="s">
        <v>198</v>
      </c>
      <c r="G519" s="202"/>
      <c r="H519" s="199"/>
      <c r="I519" s="199"/>
      <c r="J519" s="199"/>
      <c r="K519" s="203"/>
      <c r="L519" s="203"/>
    </row>
    <row r="520" spans="1:12" ht="14.25" customHeight="1">
      <c r="A520" s="31" t="s">
        <v>159</v>
      </c>
      <c r="B520" s="28" t="s">
        <v>190</v>
      </c>
      <c r="C520" s="17" t="s">
        <v>93</v>
      </c>
      <c r="D520" s="17" t="s">
        <v>203</v>
      </c>
      <c r="E520" s="6" t="s">
        <v>299</v>
      </c>
      <c r="F520" s="17" t="s">
        <v>160</v>
      </c>
      <c r="G520" s="202">
        <v>14</v>
      </c>
      <c r="H520" s="202">
        <f>SUM(H521)</f>
        <v>0</v>
      </c>
      <c r="I520" s="202">
        <f>SUM(I521)</f>
        <v>0</v>
      </c>
      <c r="J520" s="202">
        <f>SUM(J521)</f>
        <v>0</v>
      </c>
      <c r="K520" s="202">
        <v>14</v>
      </c>
      <c r="L520" s="202">
        <v>14</v>
      </c>
    </row>
    <row r="521" spans="1:12" ht="15.75" customHeight="1" hidden="1">
      <c r="A521" s="31"/>
      <c r="B521" s="28"/>
      <c r="C521" s="17"/>
      <c r="D521" s="17"/>
      <c r="E521" s="6"/>
      <c r="F521" s="17"/>
      <c r="G521" s="202"/>
      <c r="H521" s="202"/>
      <c r="I521" s="202"/>
      <c r="J521" s="202"/>
      <c r="K521" s="202"/>
      <c r="L521" s="202"/>
    </row>
    <row r="522" spans="1:12" ht="1.5" customHeight="1" hidden="1">
      <c r="A522" s="31"/>
      <c r="B522" s="28"/>
      <c r="C522" s="17"/>
      <c r="D522" s="17"/>
      <c r="E522" s="6"/>
      <c r="F522" s="17"/>
      <c r="G522" s="202"/>
      <c r="H522" s="199"/>
      <c r="I522" s="199"/>
      <c r="J522" s="199"/>
      <c r="K522" s="203"/>
      <c r="L522" s="203"/>
    </row>
    <row r="523" spans="1:12" ht="37.5" customHeight="1" hidden="1">
      <c r="A523" s="31"/>
      <c r="B523" s="28"/>
      <c r="C523" s="17"/>
      <c r="D523" s="17"/>
      <c r="E523" s="6"/>
      <c r="F523" s="17"/>
      <c r="G523" s="202"/>
      <c r="H523" s="199"/>
      <c r="I523" s="199"/>
      <c r="J523" s="199"/>
      <c r="K523" s="203"/>
      <c r="L523" s="203"/>
    </row>
    <row r="524" spans="1:12" ht="15.75" customHeight="1">
      <c r="A524" s="34" t="s">
        <v>306</v>
      </c>
      <c r="B524" s="28"/>
      <c r="C524" s="17"/>
      <c r="D524" s="17"/>
      <c r="E524" s="6"/>
      <c r="F524" s="17"/>
      <c r="G524" s="202"/>
      <c r="H524" s="199"/>
      <c r="I524" s="199"/>
      <c r="J524" s="199"/>
      <c r="K524" s="203">
        <v>2.5</v>
      </c>
      <c r="L524" s="203">
        <v>5</v>
      </c>
    </row>
    <row r="525" spans="1:12" ht="15.75" customHeight="1">
      <c r="A525" s="8" t="s">
        <v>305</v>
      </c>
      <c r="B525" s="28"/>
      <c r="C525" s="17"/>
      <c r="D525" s="17"/>
      <c r="E525" s="6"/>
      <c r="F525" s="17"/>
      <c r="G525" s="202"/>
      <c r="H525" s="199"/>
      <c r="I525" s="199"/>
      <c r="J525" s="199"/>
      <c r="K525" s="203">
        <v>45.8</v>
      </c>
      <c r="L525" s="203">
        <v>101.9</v>
      </c>
    </row>
    <row r="526" spans="1:12" ht="15" customHeight="1" hidden="1">
      <c r="A526" s="3" t="s">
        <v>182</v>
      </c>
      <c r="B526" s="28" t="s">
        <v>190</v>
      </c>
      <c r="C526" s="17" t="s">
        <v>93</v>
      </c>
      <c r="D526" s="17" t="s">
        <v>203</v>
      </c>
      <c r="E526" s="6" t="s">
        <v>19</v>
      </c>
      <c r="F526" s="17" t="s">
        <v>183</v>
      </c>
      <c r="G526" s="202"/>
      <c r="H526" s="199"/>
      <c r="I526" s="199"/>
      <c r="J526" s="199"/>
      <c r="K526" s="203"/>
      <c r="L526" s="203"/>
    </row>
    <row r="527" spans="1:12" ht="44.25" customHeight="1" hidden="1">
      <c r="A527" s="46" t="s">
        <v>2</v>
      </c>
      <c r="B527" s="28" t="s">
        <v>190</v>
      </c>
      <c r="C527" s="15" t="s">
        <v>93</v>
      </c>
      <c r="D527" s="15" t="s">
        <v>203</v>
      </c>
      <c r="E527" s="16" t="s">
        <v>16</v>
      </c>
      <c r="F527" s="15" t="s">
        <v>185</v>
      </c>
      <c r="G527" s="200">
        <f>SUM(G528)</f>
        <v>0</v>
      </c>
      <c r="H527" s="199"/>
      <c r="I527" s="199"/>
      <c r="J527" s="199"/>
      <c r="K527" s="203"/>
      <c r="L527" s="203"/>
    </row>
    <row r="528" spans="1:12" ht="15.75" customHeight="1" hidden="1">
      <c r="A528" s="46" t="s">
        <v>186</v>
      </c>
      <c r="B528" s="28" t="s">
        <v>190</v>
      </c>
      <c r="C528" s="15" t="s">
        <v>93</v>
      </c>
      <c r="D528" s="15" t="s">
        <v>203</v>
      </c>
      <c r="E528" s="16" t="s">
        <v>16</v>
      </c>
      <c r="F528" s="15" t="s">
        <v>187</v>
      </c>
      <c r="G528" s="200">
        <f>SUM(G529)</f>
        <v>0</v>
      </c>
      <c r="H528" s="199"/>
      <c r="I528" s="199"/>
      <c r="J528" s="199"/>
      <c r="K528" s="203"/>
      <c r="L528" s="203"/>
    </row>
    <row r="529" spans="1:12" ht="48" customHeight="1" hidden="1">
      <c r="A529" s="47" t="s">
        <v>65</v>
      </c>
      <c r="B529" s="28" t="s">
        <v>190</v>
      </c>
      <c r="C529" s="17" t="s">
        <v>93</v>
      </c>
      <c r="D529" s="17" t="s">
        <v>203</v>
      </c>
      <c r="E529" s="6" t="s">
        <v>16</v>
      </c>
      <c r="F529" s="17" t="s">
        <v>86</v>
      </c>
      <c r="G529" s="202"/>
      <c r="H529" s="199"/>
      <c r="I529" s="199"/>
      <c r="J529" s="199"/>
      <c r="K529" s="203"/>
      <c r="L529" s="203"/>
    </row>
    <row r="530" spans="1:12" ht="26.25" customHeight="1" hidden="1">
      <c r="A530" s="47" t="s">
        <v>144</v>
      </c>
      <c r="B530" s="28" t="s">
        <v>190</v>
      </c>
      <c r="C530" s="15" t="s">
        <v>93</v>
      </c>
      <c r="D530" s="15" t="s">
        <v>203</v>
      </c>
      <c r="E530" s="15" t="s">
        <v>152</v>
      </c>
      <c r="F530" s="15" t="s">
        <v>173</v>
      </c>
      <c r="G530" s="200">
        <f>SUM(G531+G536)</f>
        <v>0</v>
      </c>
      <c r="H530" s="199"/>
      <c r="I530" s="199"/>
      <c r="J530" s="199"/>
      <c r="K530" s="203"/>
      <c r="L530" s="203"/>
    </row>
    <row r="531" spans="1:12" ht="34.5" customHeight="1" hidden="1">
      <c r="A531" s="48" t="s">
        <v>117</v>
      </c>
      <c r="B531" s="28" t="s">
        <v>190</v>
      </c>
      <c r="C531" s="15" t="s">
        <v>93</v>
      </c>
      <c r="D531" s="15" t="s">
        <v>203</v>
      </c>
      <c r="E531" s="16" t="s">
        <v>102</v>
      </c>
      <c r="F531" s="15" t="s">
        <v>173</v>
      </c>
      <c r="G531" s="213">
        <f>SUM(G533)</f>
        <v>0</v>
      </c>
      <c r="H531" s="199"/>
      <c r="I531" s="199"/>
      <c r="J531" s="199"/>
      <c r="K531" s="203"/>
      <c r="L531" s="203"/>
    </row>
    <row r="532" spans="1:12" ht="0.75" customHeight="1" hidden="1">
      <c r="A532" s="48"/>
      <c r="B532" s="28" t="s">
        <v>190</v>
      </c>
      <c r="C532" s="17"/>
      <c r="D532" s="17"/>
      <c r="E532" s="17"/>
      <c r="F532" s="17"/>
      <c r="G532" s="211"/>
      <c r="H532" s="199"/>
      <c r="I532" s="199"/>
      <c r="J532" s="199"/>
      <c r="K532" s="203"/>
      <c r="L532" s="203"/>
    </row>
    <row r="533" spans="1:12" ht="23.25" customHeight="1" hidden="1">
      <c r="A533" s="8" t="s">
        <v>159</v>
      </c>
      <c r="B533" s="28" t="s">
        <v>190</v>
      </c>
      <c r="C533" s="15" t="s">
        <v>93</v>
      </c>
      <c r="D533" s="15" t="s">
        <v>203</v>
      </c>
      <c r="E533" s="16" t="s">
        <v>102</v>
      </c>
      <c r="F533" s="15" t="s">
        <v>160</v>
      </c>
      <c r="G533" s="212">
        <f>SUM(G534)</f>
        <v>0</v>
      </c>
      <c r="H533" s="199"/>
      <c r="I533" s="199"/>
      <c r="J533" s="199"/>
      <c r="K533" s="203"/>
      <c r="L533" s="203"/>
    </row>
    <row r="534" spans="1:12" ht="24.75" customHeight="1" hidden="1">
      <c r="A534" s="8" t="s">
        <v>161</v>
      </c>
      <c r="B534" s="28" t="s">
        <v>190</v>
      </c>
      <c r="C534" s="17" t="s">
        <v>93</v>
      </c>
      <c r="D534" s="17" t="s">
        <v>203</v>
      </c>
      <c r="E534" s="6" t="s">
        <v>102</v>
      </c>
      <c r="F534" s="6" t="s">
        <v>162</v>
      </c>
      <c r="G534" s="211">
        <f>SUM(G535)</f>
        <v>0</v>
      </c>
      <c r="H534" s="199"/>
      <c r="I534" s="199"/>
      <c r="J534" s="199"/>
      <c r="K534" s="203"/>
      <c r="L534" s="203"/>
    </row>
    <row r="535" spans="1:12" ht="36" customHeight="1" hidden="1">
      <c r="A535" s="46" t="s">
        <v>44</v>
      </c>
      <c r="B535" s="28" t="s">
        <v>190</v>
      </c>
      <c r="C535" s="17" t="s">
        <v>93</v>
      </c>
      <c r="D535" s="17" t="s">
        <v>203</v>
      </c>
      <c r="E535" s="6" t="s">
        <v>102</v>
      </c>
      <c r="F535" s="17" t="s">
        <v>45</v>
      </c>
      <c r="G535" s="202"/>
      <c r="H535" s="199"/>
      <c r="I535" s="199"/>
      <c r="J535" s="199"/>
      <c r="K535" s="203"/>
      <c r="L535" s="203"/>
    </row>
    <row r="536" spans="1:12" ht="50.25" customHeight="1" hidden="1">
      <c r="A536" s="49" t="s">
        <v>116</v>
      </c>
      <c r="B536" s="28" t="s">
        <v>190</v>
      </c>
      <c r="C536" s="15" t="s">
        <v>93</v>
      </c>
      <c r="D536" s="15" t="s">
        <v>203</v>
      </c>
      <c r="E536" s="15" t="s">
        <v>104</v>
      </c>
      <c r="F536" s="15" t="s">
        <v>173</v>
      </c>
      <c r="G536" s="200">
        <f>SUM(G537)</f>
        <v>0</v>
      </c>
      <c r="H536" s="199"/>
      <c r="I536" s="199"/>
      <c r="J536" s="199"/>
      <c r="K536" s="203"/>
      <c r="L536" s="203"/>
    </row>
    <row r="537" spans="1:12" ht="21.75" customHeight="1" hidden="1">
      <c r="A537" s="8" t="s">
        <v>159</v>
      </c>
      <c r="B537" s="28" t="s">
        <v>190</v>
      </c>
      <c r="C537" s="15" t="s">
        <v>93</v>
      </c>
      <c r="D537" s="15" t="s">
        <v>203</v>
      </c>
      <c r="E537" s="15" t="s">
        <v>104</v>
      </c>
      <c r="F537" s="15" t="s">
        <v>160</v>
      </c>
      <c r="G537" s="200">
        <f>SUM(G538)</f>
        <v>0</v>
      </c>
      <c r="H537" s="199"/>
      <c r="I537" s="199"/>
      <c r="J537" s="199"/>
      <c r="K537" s="203"/>
      <c r="L537" s="203"/>
    </row>
    <row r="538" spans="1:12" ht="29.25" customHeight="1" hidden="1">
      <c r="A538" s="8" t="s">
        <v>161</v>
      </c>
      <c r="B538" s="28" t="s">
        <v>190</v>
      </c>
      <c r="C538" s="17" t="s">
        <v>93</v>
      </c>
      <c r="D538" s="17" t="s">
        <v>203</v>
      </c>
      <c r="E538" s="17" t="s">
        <v>104</v>
      </c>
      <c r="F538" s="17" t="s">
        <v>162</v>
      </c>
      <c r="G538" s="202">
        <f>SUM(G539)</f>
        <v>0</v>
      </c>
      <c r="H538" s="199"/>
      <c r="I538" s="199"/>
      <c r="J538" s="199"/>
      <c r="K538" s="203"/>
      <c r="L538" s="203"/>
    </row>
    <row r="539" spans="1:12" ht="38.25" customHeight="1" hidden="1">
      <c r="A539" s="46" t="s">
        <v>44</v>
      </c>
      <c r="B539" s="28" t="s">
        <v>190</v>
      </c>
      <c r="C539" s="17" t="s">
        <v>93</v>
      </c>
      <c r="D539" s="17" t="s">
        <v>203</v>
      </c>
      <c r="E539" s="17" t="s">
        <v>104</v>
      </c>
      <c r="F539" s="17" t="s">
        <v>45</v>
      </c>
      <c r="G539" s="202"/>
      <c r="H539" s="199"/>
      <c r="I539" s="199"/>
      <c r="J539" s="199"/>
      <c r="K539" s="203"/>
      <c r="L539" s="203"/>
    </row>
    <row r="540" spans="1:12" ht="21" customHeight="1" hidden="1">
      <c r="A540" s="47" t="s">
        <v>69</v>
      </c>
      <c r="B540" s="28" t="s">
        <v>190</v>
      </c>
      <c r="C540" s="15" t="s">
        <v>93</v>
      </c>
      <c r="D540" s="15" t="s">
        <v>142</v>
      </c>
      <c r="E540" s="15" t="s">
        <v>92</v>
      </c>
      <c r="F540" s="15" t="s">
        <v>173</v>
      </c>
      <c r="G540" s="212">
        <f>SUM(G541)</f>
        <v>0</v>
      </c>
      <c r="H540" s="199"/>
      <c r="I540" s="199"/>
      <c r="J540" s="199"/>
      <c r="K540" s="203"/>
      <c r="L540" s="203"/>
    </row>
    <row r="541" spans="1:12" ht="37.5" customHeight="1" hidden="1">
      <c r="A541" s="47" t="s">
        <v>195</v>
      </c>
      <c r="B541" s="28" t="s">
        <v>190</v>
      </c>
      <c r="C541" s="17" t="s">
        <v>93</v>
      </c>
      <c r="D541" s="17" t="s">
        <v>142</v>
      </c>
      <c r="E541" s="17" t="s">
        <v>36</v>
      </c>
      <c r="F541" s="17" t="s">
        <v>173</v>
      </c>
      <c r="G541" s="211">
        <f>SUM(G542)</f>
        <v>0</v>
      </c>
      <c r="H541" s="199"/>
      <c r="I541" s="199"/>
      <c r="J541" s="199"/>
      <c r="K541" s="203"/>
      <c r="L541" s="203"/>
    </row>
    <row r="542" spans="1:12" ht="21" customHeight="1" hidden="1">
      <c r="A542" s="47" t="s">
        <v>202</v>
      </c>
      <c r="B542" s="28" t="s">
        <v>190</v>
      </c>
      <c r="C542" s="17" t="s">
        <v>93</v>
      </c>
      <c r="D542" s="17" t="s">
        <v>142</v>
      </c>
      <c r="E542" s="17" t="s">
        <v>148</v>
      </c>
      <c r="F542" s="17" t="s">
        <v>173</v>
      </c>
      <c r="G542" s="211">
        <f>SUM(G543+G547+G552)</f>
        <v>0</v>
      </c>
      <c r="H542" s="199"/>
      <c r="I542" s="199"/>
      <c r="J542" s="199"/>
      <c r="K542" s="203"/>
      <c r="L542" s="203"/>
    </row>
    <row r="543" spans="1:12" ht="50.25" customHeight="1" hidden="1">
      <c r="A543" s="9" t="s">
        <v>14</v>
      </c>
      <c r="B543" s="28" t="s">
        <v>190</v>
      </c>
      <c r="C543" s="15" t="s">
        <v>93</v>
      </c>
      <c r="D543" s="15" t="s">
        <v>142</v>
      </c>
      <c r="E543" s="15" t="s">
        <v>148</v>
      </c>
      <c r="F543" s="15" t="s">
        <v>15</v>
      </c>
      <c r="G543" s="212">
        <f>SUM(G544)</f>
        <v>0</v>
      </c>
      <c r="H543" s="199"/>
      <c r="I543" s="199"/>
      <c r="J543" s="199"/>
      <c r="K543" s="203"/>
      <c r="L543" s="203"/>
    </row>
    <row r="544" spans="1:12" ht="38.25" customHeight="1" hidden="1">
      <c r="A544" s="9" t="s">
        <v>157</v>
      </c>
      <c r="B544" s="28" t="s">
        <v>190</v>
      </c>
      <c r="C544" s="17" t="s">
        <v>93</v>
      </c>
      <c r="D544" s="17" t="s">
        <v>142</v>
      </c>
      <c r="E544" s="17" t="s">
        <v>148</v>
      </c>
      <c r="F544" s="17" t="s">
        <v>158</v>
      </c>
      <c r="G544" s="211">
        <f>SUM(G545:G546)</f>
        <v>0</v>
      </c>
      <c r="H544" s="199"/>
      <c r="I544" s="199"/>
      <c r="J544" s="199"/>
      <c r="K544" s="203"/>
      <c r="L544" s="203"/>
    </row>
    <row r="545" spans="1:12" ht="24" customHeight="1" hidden="1">
      <c r="A545" s="8" t="s">
        <v>153</v>
      </c>
      <c r="B545" s="28" t="s">
        <v>190</v>
      </c>
      <c r="C545" s="17" t="s">
        <v>93</v>
      </c>
      <c r="D545" s="17" t="s">
        <v>142</v>
      </c>
      <c r="E545" s="17" t="s">
        <v>148</v>
      </c>
      <c r="F545" s="17" t="s">
        <v>154</v>
      </c>
      <c r="G545" s="211"/>
      <c r="H545" s="199"/>
      <c r="I545" s="199"/>
      <c r="J545" s="199"/>
      <c r="K545" s="203"/>
      <c r="L545" s="203"/>
    </row>
    <row r="546" spans="1:12" ht="0.75" customHeight="1" hidden="1">
      <c r="A546" s="8" t="s">
        <v>155</v>
      </c>
      <c r="B546" s="28" t="s">
        <v>190</v>
      </c>
      <c r="C546" s="17" t="s">
        <v>93</v>
      </c>
      <c r="D546" s="17" t="s">
        <v>142</v>
      </c>
      <c r="E546" s="17" t="s">
        <v>148</v>
      </c>
      <c r="F546" s="17" t="s">
        <v>156</v>
      </c>
      <c r="G546" s="211"/>
      <c r="H546" s="199"/>
      <c r="I546" s="199"/>
      <c r="J546" s="199"/>
      <c r="K546" s="203"/>
      <c r="L546" s="203"/>
    </row>
    <row r="547" spans="1:12" ht="24" customHeight="1" hidden="1">
      <c r="A547" s="8" t="s">
        <v>159</v>
      </c>
      <c r="B547" s="28" t="s">
        <v>190</v>
      </c>
      <c r="C547" s="15" t="s">
        <v>93</v>
      </c>
      <c r="D547" s="15" t="s">
        <v>142</v>
      </c>
      <c r="E547" s="15" t="s">
        <v>148</v>
      </c>
      <c r="F547" s="15" t="s">
        <v>160</v>
      </c>
      <c r="G547" s="212">
        <f>SUM(G548)</f>
        <v>0</v>
      </c>
      <c r="H547" s="199"/>
      <c r="I547" s="199"/>
      <c r="J547" s="199"/>
      <c r="K547" s="203"/>
      <c r="L547" s="203"/>
    </row>
    <row r="548" spans="1:12" ht="24" customHeight="1" hidden="1">
      <c r="A548" s="8" t="s">
        <v>161</v>
      </c>
      <c r="B548" s="28" t="s">
        <v>190</v>
      </c>
      <c r="C548" s="17" t="s">
        <v>93</v>
      </c>
      <c r="D548" s="17" t="s">
        <v>142</v>
      </c>
      <c r="E548" s="17" t="s">
        <v>148</v>
      </c>
      <c r="F548" s="17" t="s">
        <v>162</v>
      </c>
      <c r="G548" s="211">
        <f>SUM(G549:G551)</f>
        <v>0</v>
      </c>
      <c r="H548" s="199"/>
      <c r="I548" s="199"/>
      <c r="J548" s="199"/>
      <c r="K548" s="203"/>
      <c r="L548" s="203"/>
    </row>
    <row r="549" spans="1:12" ht="33.75" customHeight="1" hidden="1">
      <c r="A549" s="9" t="s">
        <v>41</v>
      </c>
      <c r="B549" s="28" t="s">
        <v>190</v>
      </c>
      <c r="C549" s="17" t="s">
        <v>93</v>
      </c>
      <c r="D549" s="17" t="s">
        <v>142</v>
      </c>
      <c r="E549" s="17" t="s">
        <v>148</v>
      </c>
      <c r="F549" s="17" t="s">
        <v>164</v>
      </c>
      <c r="G549" s="211"/>
      <c r="H549" s="199"/>
      <c r="I549" s="199"/>
      <c r="J549" s="199"/>
      <c r="K549" s="203"/>
      <c r="L549" s="203"/>
    </row>
    <row r="550" spans="1:12" ht="24" customHeight="1" hidden="1">
      <c r="A550" s="9" t="s">
        <v>42</v>
      </c>
      <c r="B550" s="28" t="s">
        <v>190</v>
      </c>
      <c r="C550" s="17" t="s">
        <v>93</v>
      </c>
      <c r="D550" s="17" t="s">
        <v>142</v>
      </c>
      <c r="E550" s="17" t="s">
        <v>148</v>
      </c>
      <c r="F550" s="17" t="s">
        <v>43</v>
      </c>
      <c r="G550" s="211"/>
      <c r="H550" s="199"/>
      <c r="I550" s="199"/>
      <c r="J550" s="199"/>
      <c r="K550" s="203"/>
      <c r="L550" s="203"/>
    </row>
    <row r="551" spans="1:12" ht="35.25" customHeight="1" hidden="1">
      <c r="A551" s="46" t="s">
        <v>44</v>
      </c>
      <c r="B551" s="28" t="s">
        <v>190</v>
      </c>
      <c r="C551" s="17" t="s">
        <v>93</v>
      </c>
      <c r="D551" s="17" t="s">
        <v>142</v>
      </c>
      <c r="E551" s="17" t="s">
        <v>148</v>
      </c>
      <c r="F551" s="17" t="s">
        <v>45</v>
      </c>
      <c r="G551" s="211"/>
      <c r="H551" s="199"/>
      <c r="I551" s="199"/>
      <c r="J551" s="199"/>
      <c r="K551" s="203"/>
      <c r="L551" s="203"/>
    </row>
    <row r="552" spans="1:12" ht="24" customHeight="1" hidden="1">
      <c r="A552" s="8" t="s">
        <v>126</v>
      </c>
      <c r="B552" s="28" t="s">
        <v>190</v>
      </c>
      <c r="C552" s="15" t="s">
        <v>93</v>
      </c>
      <c r="D552" s="15" t="s">
        <v>142</v>
      </c>
      <c r="E552" s="15" t="s">
        <v>148</v>
      </c>
      <c r="F552" s="15" t="s">
        <v>127</v>
      </c>
      <c r="G552" s="212">
        <f>SUM(G553)</f>
        <v>0</v>
      </c>
      <c r="H552" s="199"/>
      <c r="I552" s="199"/>
      <c r="J552" s="199"/>
      <c r="K552" s="203"/>
      <c r="L552" s="203"/>
    </row>
    <row r="553" spans="1:12" ht="38.25" customHeight="1" hidden="1">
      <c r="A553" s="9" t="s">
        <v>7</v>
      </c>
      <c r="B553" s="28" t="s">
        <v>190</v>
      </c>
      <c r="C553" s="17" t="s">
        <v>93</v>
      </c>
      <c r="D553" s="17" t="s">
        <v>142</v>
      </c>
      <c r="E553" s="17" t="s">
        <v>148</v>
      </c>
      <c r="F553" s="17" t="s">
        <v>128</v>
      </c>
      <c r="G553" s="211">
        <f>SUM(G554)</f>
        <v>0</v>
      </c>
      <c r="H553" s="199"/>
      <c r="I553" s="199"/>
      <c r="J553" s="199"/>
      <c r="K553" s="203"/>
      <c r="L553" s="203"/>
    </row>
    <row r="554" spans="1:12" ht="17.25" customHeight="1" hidden="1">
      <c r="A554" s="46" t="s">
        <v>59</v>
      </c>
      <c r="B554" s="28" t="s">
        <v>190</v>
      </c>
      <c r="C554" s="17" t="s">
        <v>93</v>
      </c>
      <c r="D554" s="17" t="s">
        <v>142</v>
      </c>
      <c r="E554" s="17" t="s">
        <v>148</v>
      </c>
      <c r="F554" s="17" t="s">
        <v>8</v>
      </c>
      <c r="G554" s="211"/>
      <c r="H554" s="199"/>
      <c r="I554" s="199"/>
      <c r="J554" s="199"/>
      <c r="K554" s="203"/>
      <c r="L554" s="203"/>
    </row>
    <row r="555" spans="1:12" ht="17.25" customHeight="1" hidden="1">
      <c r="A555" s="46"/>
      <c r="B555" s="28" t="s">
        <v>190</v>
      </c>
      <c r="C555" s="17"/>
      <c r="D555" s="17"/>
      <c r="E555" s="17"/>
      <c r="F555" s="17"/>
      <c r="G555" s="211"/>
      <c r="H555" s="199"/>
      <c r="I555" s="199"/>
      <c r="J555" s="199"/>
      <c r="K555" s="203"/>
      <c r="L555" s="203"/>
    </row>
    <row r="556" spans="1:12" ht="17.25" customHeight="1" hidden="1">
      <c r="A556" s="48" t="s">
        <v>205</v>
      </c>
      <c r="B556" s="28" t="s">
        <v>190</v>
      </c>
      <c r="C556" s="16" t="s">
        <v>180</v>
      </c>
      <c r="D556" s="16" t="s">
        <v>175</v>
      </c>
      <c r="E556" s="16" t="s">
        <v>172</v>
      </c>
      <c r="F556" s="16" t="s">
        <v>181</v>
      </c>
      <c r="G556" s="218">
        <f>SUM(G557)</f>
        <v>0</v>
      </c>
      <c r="H556" s="199"/>
      <c r="I556" s="199"/>
      <c r="J556" s="199"/>
      <c r="K556" s="203"/>
      <c r="L556" s="203"/>
    </row>
    <row r="557" spans="1:12" ht="17.25" customHeight="1" hidden="1">
      <c r="A557" s="48" t="s">
        <v>95</v>
      </c>
      <c r="B557" s="28" t="s">
        <v>190</v>
      </c>
      <c r="C557" s="16" t="s">
        <v>180</v>
      </c>
      <c r="D557" s="16" t="s">
        <v>72</v>
      </c>
      <c r="E557" s="16" t="s">
        <v>172</v>
      </c>
      <c r="F557" s="16" t="s">
        <v>173</v>
      </c>
      <c r="G557" s="218">
        <f>SUM(G558)</f>
        <v>0</v>
      </c>
      <c r="H557" s="199"/>
      <c r="I557" s="199"/>
      <c r="J557" s="199"/>
      <c r="K557" s="203"/>
      <c r="L557" s="203"/>
    </row>
    <row r="558" spans="1:12" ht="1.5" customHeight="1" hidden="1">
      <c r="A558" s="47" t="s">
        <v>31</v>
      </c>
      <c r="B558" s="28" t="s">
        <v>190</v>
      </c>
      <c r="C558" s="17" t="s">
        <v>180</v>
      </c>
      <c r="D558" s="17" t="s">
        <v>72</v>
      </c>
      <c r="E558" s="17" t="s">
        <v>178</v>
      </c>
      <c r="F558" s="17" t="s">
        <v>173</v>
      </c>
      <c r="G558" s="215">
        <f>SUM(G560)</f>
        <v>0</v>
      </c>
      <c r="H558" s="199"/>
      <c r="I558" s="199"/>
      <c r="J558" s="199"/>
      <c r="K558" s="203"/>
      <c r="L558" s="203"/>
    </row>
    <row r="559" spans="1:12" ht="37.5" customHeight="1" hidden="1">
      <c r="A559" s="47" t="s">
        <v>193</v>
      </c>
      <c r="B559" s="28" t="s">
        <v>190</v>
      </c>
      <c r="C559" s="17" t="s">
        <v>180</v>
      </c>
      <c r="D559" s="17" t="s">
        <v>72</v>
      </c>
      <c r="E559" s="17" t="s">
        <v>63</v>
      </c>
      <c r="F559" s="17" t="s">
        <v>173</v>
      </c>
      <c r="G559" s="215">
        <f>SUM(G560)</f>
        <v>0</v>
      </c>
      <c r="H559" s="199"/>
      <c r="I559" s="199"/>
      <c r="J559" s="199"/>
      <c r="K559" s="203"/>
      <c r="L559" s="203"/>
    </row>
    <row r="560" spans="1:12" ht="52.5" customHeight="1" hidden="1">
      <c r="A560" s="46" t="s">
        <v>2</v>
      </c>
      <c r="B560" s="28" t="s">
        <v>190</v>
      </c>
      <c r="C560" s="15" t="s">
        <v>180</v>
      </c>
      <c r="D560" s="15" t="s">
        <v>72</v>
      </c>
      <c r="E560" s="15" t="s">
        <v>63</v>
      </c>
      <c r="F560" s="15" t="s">
        <v>185</v>
      </c>
      <c r="G560" s="200">
        <f>SUM(G561)</f>
        <v>0</v>
      </c>
      <c r="H560" s="199"/>
      <c r="I560" s="199"/>
      <c r="J560" s="199"/>
      <c r="K560" s="203"/>
      <c r="L560" s="203"/>
    </row>
    <row r="561" spans="1:12" ht="22.5" customHeight="1" hidden="1">
      <c r="A561" s="46" t="s">
        <v>186</v>
      </c>
      <c r="B561" s="28" t="s">
        <v>190</v>
      </c>
      <c r="C561" s="15" t="s">
        <v>180</v>
      </c>
      <c r="D561" s="15" t="s">
        <v>72</v>
      </c>
      <c r="E561" s="15" t="s">
        <v>63</v>
      </c>
      <c r="F561" s="15" t="s">
        <v>187</v>
      </c>
      <c r="G561" s="200">
        <f>SUM(G562)</f>
        <v>0</v>
      </c>
      <c r="H561" s="199"/>
      <c r="I561" s="199"/>
      <c r="J561" s="199"/>
      <c r="K561" s="203"/>
      <c r="L561" s="203"/>
    </row>
    <row r="562" spans="1:12" ht="48.75" customHeight="1" hidden="1">
      <c r="A562" s="47" t="s">
        <v>65</v>
      </c>
      <c r="B562" s="28" t="s">
        <v>190</v>
      </c>
      <c r="C562" s="17" t="s">
        <v>180</v>
      </c>
      <c r="D562" s="17" t="s">
        <v>72</v>
      </c>
      <c r="E562" s="17" t="s">
        <v>63</v>
      </c>
      <c r="F562" s="17" t="s">
        <v>86</v>
      </c>
      <c r="G562" s="202">
        <v>0</v>
      </c>
      <c r="H562" s="199"/>
      <c r="I562" s="199"/>
      <c r="J562" s="199"/>
      <c r="K562" s="203"/>
      <c r="L562" s="203"/>
    </row>
    <row r="563" spans="1:12" s="5" customFormat="1" ht="21" customHeight="1" hidden="1">
      <c r="A563" s="58" t="s">
        <v>71</v>
      </c>
      <c r="B563" s="54" t="s">
        <v>190</v>
      </c>
      <c r="C563" s="15" t="s">
        <v>70</v>
      </c>
      <c r="D563" s="15" t="s">
        <v>175</v>
      </c>
      <c r="E563" s="15" t="s">
        <v>172</v>
      </c>
      <c r="F563" s="15" t="s">
        <v>173</v>
      </c>
      <c r="G563" s="200">
        <f>SUM(G565)</f>
        <v>0</v>
      </c>
      <c r="H563" s="209"/>
      <c r="I563" s="209"/>
      <c r="J563" s="209"/>
      <c r="K563" s="219"/>
      <c r="L563" s="219"/>
    </row>
    <row r="564" spans="1:12" s="5" customFormat="1" ht="27" customHeight="1" hidden="1">
      <c r="A564" s="58" t="s">
        <v>207</v>
      </c>
      <c r="B564" s="54" t="s">
        <v>190</v>
      </c>
      <c r="C564" s="15" t="s">
        <v>70</v>
      </c>
      <c r="D564" s="15" t="s">
        <v>203</v>
      </c>
      <c r="E564" s="15" t="s">
        <v>172</v>
      </c>
      <c r="F564" s="15" t="s">
        <v>173</v>
      </c>
      <c r="G564" s="200">
        <v>0</v>
      </c>
      <c r="H564" s="209"/>
      <c r="I564" s="209"/>
      <c r="J564" s="209"/>
      <c r="K564" s="219"/>
      <c r="L564" s="219"/>
    </row>
    <row r="565" spans="1:12" ht="13.5" customHeight="1" hidden="1">
      <c r="A565" s="50" t="s">
        <v>79</v>
      </c>
      <c r="B565" s="28" t="s">
        <v>190</v>
      </c>
      <c r="C565" s="17" t="s">
        <v>70</v>
      </c>
      <c r="D565" s="17" t="s">
        <v>203</v>
      </c>
      <c r="E565" s="17" t="s">
        <v>176</v>
      </c>
      <c r="F565" s="17" t="s">
        <v>173</v>
      </c>
      <c r="G565" s="202">
        <f>SUM(G566)</f>
        <v>0</v>
      </c>
      <c r="H565" s="199"/>
      <c r="I565" s="199"/>
      <c r="J565" s="199"/>
      <c r="K565" s="203"/>
      <c r="L565" s="203"/>
    </row>
    <row r="566" spans="1:12" ht="14.25" customHeight="1" hidden="1">
      <c r="A566" s="50" t="s">
        <v>177</v>
      </c>
      <c r="B566" s="28" t="s">
        <v>190</v>
      </c>
      <c r="C566" s="17" t="s">
        <v>70</v>
      </c>
      <c r="D566" s="17" t="s">
        <v>203</v>
      </c>
      <c r="E566" s="17" t="s">
        <v>60</v>
      </c>
      <c r="F566" s="17" t="s">
        <v>173</v>
      </c>
      <c r="G566" s="202">
        <f>SUM(G567)</f>
        <v>0</v>
      </c>
      <c r="H566" s="199"/>
      <c r="I566" s="199"/>
      <c r="J566" s="199"/>
      <c r="K566" s="203"/>
      <c r="L566" s="203"/>
    </row>
    <row r="567" spans="1:12" ht="14.25" customHeight="1" hidden="1">
      <c r="A567" s="47" t="s">
        <v>56</v>
      </c>
      <c r="B567" s="28" t="s">
        <v>190</v>
      </c>
      <c r="C567" s="17" t="s">
        <v>70</v>
      </c>
      <c r="D567" s="17" t="s">
        <v>203</v>
      </c>
      <c r="E567" s="17" t="s">
        <v>60</v>
      </c>
      <c r="F567" s="17" t="s">
        <v>208</v>
      </c>
      <c r="G567" s="202">
        <v>0</v>
      </c>
      <c r="H567" s="199"/>
      <c r="I567" s="199"/>
      <c r="J567" s="199"/>
      <c r="K567" s="203"/>
      <c r="L567" s="203"/>
    </row>
    <row r="568" spans="1:12" ht="14.25" customHeight="1" hidden="1">
      <c r="A568" s="47" t="s">
        <v>209</v>
      </c>
      <c r="B568" s="28" t="s">
        <v>190</v>
      </c>
      <c r="C568" s="17" t="s">
        <v>70</v>
      </c>
      <c r="D568" s="17" t="s">
        <v>203</v>
      </c>
      <c r="E568" s="17" t="s">
        <v>60</v>
      </c>
      <c r="F568" s="17" t="s">
        <v>57</v>
      </c>
      <c r="G568" s="202">
        <v>0</v>
      </c>
      <c r="H568" s="199"/>
      <c r="I568" s="199"/>
      <c r="J568" s="199"/>
      <c r="K568" s="203"/>
      <c r="L568" s="203"/>
    </row>
    <row r="569" spans="1:12" ht="0.75" customHeight="1" hidden="1">
      <c r="A569" s="47" t="s">
        <v>38</v>
      </c>
      <c r="B569" s="28" t="s">
        <v>190</v>
      </c>
      <c r="C569" s="15" t="s">
        <v>93</v>
      </c>
      <c r="D569" s="15" t="s">
        <v>175</v>
      </c>
      <c r="E569" s="15" t="s">
        <v>172</v>
      </c>
      <c r="F569" s="15" t="s">
        <v>173</v>
      </c>
      <c r="G569" s="202"/>
      <c r="H569" s="199"/>
      <c r="I569" s="199"/>
      <c r="J569" s="199"/>
      <c r="K569" s="203"/>
      <c r="L569" s="203"/>
    </row>
    <row r="570" spans="1:12" ht="19.5" customHeight="1" hidden="1">
      <c r="A570" s="47" t="s">
        <v>37</v>
      </c>
      <c r="B570" s="28" t="s">
        <v>190</v>
      </c>
      <c r="C570" s="17" t="s">
        <v>93</v>
      </c>
      <c r="D570" s="17" t="s">
        <v>142</v>
      </c>
      <c r="E570" s="17" t="s">
        <v>172</v>
      </c>
      <c r="F570" s="17" t="s">
        <v>173</v>
      </c>
      <c r="G570" s="202"/>
      <c r="H570" s="199"/>
      <c r="I570" s="199"/>
      <c r="J570" s="199"/>
      <c r="K570" s="203"/>
      <c r="L570" s="203"/>
    </row>
    <row r="571" spans="1:12" ht="19.5" customHeight="1" hidden="1">
      <c r="A571" s="9" t="s">
        <v>39</v>
      </c>
      <c r="B571" s="28" t="s">
        <v>190</v>
      </c>
      <c r="C571" s="17" t="s">
        <v>93</v>
      </c>
      <c r="D571" s="17" t="s">
        <v>142</v>
      </c>
      <c r="E571" s="17" t="s">
        <v>82</v>
      </c>
      <c r="F571" s="17" t="s">
        <v>173</v>
      </c>
      <c r="G571" s="202"/>
      <c r="H571" s="199"/>
      <c r="I571" s="199"/>
      <c r="J571" s="199"/>
      <c r="K571" s="203"/>
      <c r="L571" s="203"/>
    </row>
    <row r="572" spans="1:12" ht="15" customHeight="1" hidden="1">
      <c r="A572" s="9" t="s">
        <v>101</v>
      </c>
      <c r="B572" s="28" t="s">
        <v>190</v>
      </c>
      <c r="C572" s="17" t="s">
        <v>93</v>
      </c>
      <c r="D572" s="17" t="s">
        <v>142</v>
      </c>
      <c r="E572" s="17" t="s">
        <v>82</v>
      </c>
      <c r="F572" s="17" t="s">
        <v>83</v>
      </c>
      <c r="G572" s="202"/>
      <c r="H572" s="199"/>
      <c r="I572" s="199"/>
      <c r="J572" s="199"/>
      <c r="K572" s="203"/>
      <c r="L572" s="203"/>
    </row>
    <row r="573" spans="1:12" ht="15.75" customHeight="1">
      <c r="A573" s="51" t="s">
        <v>169</v>
      </c>
      <c r="B573" s="28"/>
      <c r="C573" s="25"/>
      <c r="D573" s="25"/>
      <c r="E573" s="25"/>
      <c r="F573" s="25"/>
      <c r="G573" s="198">
        <f>G14+G69+G159+G170+G186+G213+G487+G500+G513</f>
        <v>3495.3089999999997</v>
      </c>
      <c r="H573" s="198">
        <f>H14+H69+H159+H170+H186+H213+H487+H500+H513</f>
        <v>780</v>
      </c>
      <c r="I573" s="198">
        <f>I14+I69+I159+I170+I186+I213+I487+I500+I513</f>
        <v>780</v>
      </c>
      <c r="J573" s="198">
        <f>J14+J69+J159+J170+J186+J213+J487+J500+J513</f>
        <v>780</v>
      </c>
      <c r="K573" s="198">
        <f>K14+K69+K159+K170+K186+K213+K487+K500+K513+K525</f>
        <v>2233.343</v>
      </c>
      <c r="L573" s="198">
        <f>L14+L69+L159+L170+L186+L213+L487+L500+L513+L525</f>
        <v>2345.2999999999997</v>
      </c>
    </row>
    <row r="577" spans="7:12" ht="12.75">
      <c r="G577" s="270"/>
      <c r="H577" s="270"/>
      <c r="I577" s="270"/>
      <c r="J577" s="270"/>
      <c r="K577" s="270"/>
      <c r="L577" s="270"/>
    </row>
    <row r="607" ht="0.75" customHeight="1"/>
    <row r="608" ht="12.75" hidden="1"/>
    <row r="609" ht="12.75" hidden="1"/>
    <row r="610" ht="5.25" customHeight="1"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 customHeight="1"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 customHeight="1"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9.75" customHeight="1"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5" customHeight="1"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0.75" customHeight="1"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1.25" customHeight="1"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0.75" customHeight="1"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0.75" customHeight="1"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 customHeight="1"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0.75" customHeight="1"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 customHeight="1"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 customHeight="1"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5" customHeight="1"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0.75" customHeight="1"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0.75" customHeight="1"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3.75" customHeight="1"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 customHeight="1"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 customHeight="1"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0.75" customHeight="1"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9" customHeight="1"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0.5" customHeight="1"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0.5" customHeight="1"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 customHeight="1"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1.25" customHeight="1"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8.25" customHeight="1"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1.25" customHeight="1"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0.5" customHeight="1"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0.5" customHeight="1"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0.5" customHeight="1"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0.75" customHeight="1"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 customHeight="1"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 customHeight="1"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9.75" customHeight="1"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 customHeight="1"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1.25" customHeight="1"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 customHeight="1"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0.5" customHeight="1"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0.75" customHeight="1"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2.25" customHeight="1"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9" customHeight="1"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 customHeight="1"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1.25" customHeight="1"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2.25" customHeight="1"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 customHeight="1"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0.5" customHeight="1"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 customHeight="1"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1.25" customHeight="1"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0.5" customHeight="1"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 customHeight="1"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5" customHeight="1"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 customHeight="1"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1.25" customHeight="1"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 customHeight="1"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1.25" customHeight="1"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1.25" customHeight="1"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 customHeight="1"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 customHeight="1"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5" customHeight="1"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 customHeight="1"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2.25" customHeight="1"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0.75" customHeight="1"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5" customHeight="1"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0.75" customHeight="1"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1.25" customHeight="1"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 customHeight="1"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0.75" customHeight="1"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0.75" customHeight="1"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 customHeight="1"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1.25" customHeight="1"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0.5" customHeight="1"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0.75" customHeight="1"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1.25" customHeight="1"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2.25" customHeight="1"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 customHeight="1" hidden="1"/>
  </sheetData>
  <sheetProtection/>
  <mergeCells count="19">
    <mergeCell ref="E11:E12"/>
    <mergeCell ref="F11:F12"/>
    <mergeCell ref="C1:J1"/>
    <mergeCell ref="C2:L2"/>
    <mergeCell ref="C3:L3"/>
    <mergeCell ref="A7:G7"/>
    <mergeCell ref="A9:F9"/>
    <mergeCell ref="F10:G10"/>
    <mergeCell ref="G11:L11"/>
    <mergeCell ref="F24:F26"/>
    <mergeCell ref="G24:G26"/>
    <mergeCell ref="A11:A12"/>
    <mergeCell ref="B11:B12"/>
    <mergeCell ref="C11:C12"/>
    <mergeCell ref="A24:A26"/>
    <mergeCell ref="C24:C26"/>
    <mergeCell ref="D24:D26"/>
    <mergeCell ref="E24:E26"/>
    <mergeCell ref="D11:D12"/>
  </mergeCells>
  <printOptions/>
  <pageMargins left="0.5118110236220472" right="0" top="0" bottom="0"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M573"/>
  <sheetViews>
    <sheetView zoomScalePageLayoutView="0" workbookViewId="0" topLeftCell="A573">
      <selection activeCell="G200" sqref="G200"/>
    </sheetView>
  </sheetViews>
  <sheetFormatPr defaultColWidth="9.00390625" defaultRowHeight="12.75"/>
  <cols>
    <col min="1" max="1" width="56.875" style="0" customWidth="1"/>
    <col min="2" max="2" width="5.25390625" style="0" customWidth="1"/>
    <col min="3" max="4" width="4.625" style="10" customWidth="1"/>
    <col min="5" max="5" width="10.625" style="10" customWidth="1"/>
    <col min="6" max="6" width="6.00390625" style="10" customWidth="1"/>
    <col min="7" max="7" width="10.75390625" style="11" customWidth="1"/>
    <col min="8" max="10" width="0" style="0" hidden="1" customWidth="1"/>
    <col min="11" max="11" width="10.00390625" style="0" customWidth="1"/>
    <col min="12" max="12" width="10.375" style="0" customWidth="1"/>
  </cols>
  <sheetData>
    <row r="1" spans="1:10" ht="15.75">
      <c r="A1" s="4"/>
      <c r="B1" s="4"/>
      <c r="C1" s="229" t="s">
        <v>361</v>
      </c>
      <c r="D1" s="229"/>
      <c r="E1" s="229"/>
      <c r="F1" s="229"/>
      <c r="G1" s="229"/>
      <c r="H1" s="229"/>
      <c r="I1" s="229"/>
      <c r="J1" s="229"/>
    </row>
    <row r="2" spans="1:12" ht="62.25" customHeight="1">
      <c r="A2" s="2"/>
      <c r="B2" s="2"/>
      <c r="C2" s="230" t="s">
        <v>614</v>
      </c>
      <c r="D2" s="230"/>
      <c r="E2" s="230"/>
      <c r="F2" s="230"/>
      <c r="G2" s="230"/>
      <c r="H2" s="230"/>
      <c r="I2" s="230"/>
      <c r="J2" s="230"/>
      <c r="K2" s="230"/>
      <c r="L2" s="230"/>
    </row>
    <row r="3" spans="1:12" ht="15" customHeight="1">
      <c r="A3" s="4"/>
      <c r="B3" s="4"/>
      <c r="C3" s="230" t="s">
        <v>615</v>
      </c>
      <c r="D3" s="230"/>
      <c r="E3" s="230"/>
      <c r="F3" s="230"/>
      <c r="G3" s="230"/>
      <c r="H3" s="230"/>
      <c r="I3" s="230"/>
      <c r="J3" s="230"/>
      <c r="K3" s="230"/>
      <c r="L3" s="230"/>
    </row>
    <row r="4" spans="1:7" ht="18" customHeight="1" hidden="1">
      <c r="A4" s="1"/>
      <c r="B4" s="1"/>
      <c r="C4" s="1"/>
      <c r="D4" s="1"/>
      <c r="E4" s="1"/>
      <c r="F4" s="1"/>
      <c r="G4" s="1"/>
    </row>
    <row r="5" spans="1:4" ht="15" hidden="1">
      <c r="A5" s="1"/>
      <c r="B5" s="1"/>
      <c r="D5" s="13"/>
    </row>
    <row r="6" spans="1:4" ht="15" hidden="1">
      <c r="A6" s="1"/>
      <c r="B6" s="1"/>
      <c r="D6" s="13"/>
    </row>
    <row r="7" spans="1:7" ht="38.25" customHeight="1">
      <c r="A7" s="234" t="s">
        <v>359</v>
      </c>
      <c r="B7" s="234"/>
      <c r="C7" s="234"/>
      <c r="D7" s="234"/>
      <c r="E7" s="234"/>
      <c r="F7" s="234"/>
      <c r="G7" s="234"/>
    </row>
    <row r="8" spans="1:4" ht="15" hidden="1">
      <c r="A8" s="1"/>
      <c r="B8" s="1"/>
      <c r="D8" s="13"/>
    </row>
    <row r="9" spans="1:6" ht="0.75" customHeight="1" hidden="1">
      <c r="A9" s="231"/>
      <c r="B9" s="231"/>
      <c r="C9" s="231"/>
      <c r="D9" s="231"/>
      <c r="E9" s="231"/>
      <c r="F9" s="231"/>
    </row>
    <row r="10" spans="1:7" ht="15.75" thickBot="1">
      <c r="A10" s="1"/>
      <c r="B10" s="1"/>
      <c r="F10" s="232" t="s">
        <v>40</v>
      </c>
      <c r="G10" s="233"/>
    </row>
    <row r="11" spans="1:12" ht="32.25" customHeight="1">
      <c r="A11" s="242" t="s">
        <v>136</v>
      </c>
      <c r="B11" s="243" t="s">
        <v>55</v>
      </c>
      <c r="C11" s="238" t="s">
        <v>32</v>
      </c>
      <c r="D11" s="238" t="s">
        <v>33</v>
      </c>
      <c r="E11" s="238" t="s">
        <v>171</v>
      </c>
      <c r="F11" s="238" t="s">
        <v>34</v>
      </c>
      <c r="G11" s="239" t="s">
        <v>324</v>
      </c>
      <c r="H11" s="240"/>
      <c r="I11" s="240"/>
      <c r="J11" s="240"/>
      <c r="K11" s="240"/>
      <c r="L11" s="241"/>
    </row>
    <row r="12" spans="1:12" ht="15.75" customHeight="1" thickBot="1">
      <c r="A12" s="242"/>
      <c r="B12" s="244"/>
      <c r="C12" s="238"/>
      <c r="D12" s="238"/>
      <c r="E12" s="238"/>
      <c r="F12" s="238"/>
      <c r="G12" s="62">
        <v>2014</v>
      </c>
      <c r="K12">
        <v>2015</v>
      </c>
      <c r="L12" s="62">
        <v>2016</v>
      </c>
    </row>
    <row r="13" spans="1:12" ht="12.75">
      <c r="A13" s="26">
        <v>1</v>
      </c>
      <c r="B13" s="12">
        <v>2</v>
      </c>
      <c r="C13" s="12">
        <v>3</v>
      </c>
      <c r="D13" s="12">
        <v>4</v>
      </c>
      <c r="E13" s="14">
        <v>5</v>
      </c>
      <c r="F13" s="27">
        <v>6</v>
      </c>
      <c r="G13" s="27">
        <v>7</v>
      </c>
      <c r="K13" s="62"/>
      <c r="L13" s="62"/>
    </row>
    <row r="14" spans="1:13" ht="15.75">
      <c r="A14" s="52" t="s">
        <v>174</v>
      </c>
      <c r="B14" s="54" t="s">
        <v>190</v>
      </c>
      <c r="C14" s="15" t="s">
        <v>203</v>
      </c>
      <c r="D14" s="15"/>
      <c r="E14" s="15"/>
      <c r="F14" s="16"/>
      <c r="G14" s="198">
        <f aca="true" t="shared" si="0" ref="G14:L14">G15+G49+G64</f>
        <v>1243.339</v>
      </c>
      <c r="H14" s="198">
        <f t="shared" si="0"/>
        <v>780</v>
      </c>
      <c r="I14" s="198">
        <f t="shared" si="0"/>
        <v>780</v>
      </c>
      <c r="J14" s="198">
        <f t="shared" si="0"/>
        <v>780</v>
      </c>
      <c r="K14" s="198">
        <f t="shared" si="0"/>
        <v>877.793</v>
      </c>
      <c r="L14" s="198">
        <f t="shared" si="0"/>
        <v>904.0899999999999</v>
      </c>
      <c r="M14" s="199"/>
    </row>
    <row r="15" spans="1:13" ht="32.25" customHeight="1">
      <c r="A15" s="52" t="s">
        <v>143</v>
      </c>
      <c r="B15" s="54" t="s">
        <v>190</v>
      </c>
      <c r="C15" s="15" t="s">
        <v>203</v>
      </c>
      <c r="D15" s="15" t="s">
        <v>72</v>
      </c>
      <c r="E15" s="15"/>
      <c r="F15" s="16"/>
      <c r="G15" s="200">
        <f aca="true" t="shared" si="1" ref="G15:L15">SUM(G17)</f>
        <v>390</v>
      </c>
      <c r="H15" s="200">
        <f t="shared" si="1"/>
        <v>280</v>
      </c>
      <c r="I15" s="200">
        <f t="shared" si="1"/>
        <v>280</v>
      </c>
      <c r="J15" s="200">
        <f t="shared" si="1"/>
        <v>280</v>
      </c>
      <c r="K15" s="200">
        <f t="shared" si="1"/>
        <v>390</v>
      </c>
      <c r="L15" s="200">
        <f t="shared" si="1"/>
        <v>390</v>
      </c>
      <c r="M15" s="199"/>
    </row>
    <row r="16" spans="1:13" ht="27" customHeight="1">
      <c r="A16" s="64" t="s">
        <v>211</v>
      </c>
      <c r="B16" s="28" t="s">
        <v>190</v>
      </c>
      <c r="C16" s="17" t="s">
        <v>203</v>
      </c>
      <c r="D16" s="17" t="s">
        <v>72</v>
      </c>
      <c r="E16" s="17" t="s">
        <v>210</v>
      </c>
      <c r="F16" s="6"/>
      <c r="G16" s="201">
        <f aca="true" t="shared" si="2" ref="G16:L16">SUM(G17)</f>
        <v>390</v>
      </c>
      <c r="H16" s="201">
        <f t="shared" si="2"/>
        <v>280</v>
      </c>
      <c r="I16" s="201">
        <f t="shared" si="2"/>
        <v>280</v>
      </c>
      <c r="J16" s="201">
        <f t="shared" si="2"/>
        <v>280</v>
      </c>
      <c r="K16" s="201">
        <f t="shared" si="2"/>
        <v>390</v>
      </c>
      <c r="L16" s="201">
        <f t="shared" si="2"/>
        <v>390</v>
      </c>
      <c r="M16" s="199"/>
    </row>
    <row r="17" spans="1:13" ht="15.75" customHeight="1">
      <c r="A17" s="65" t="s">
        <v>85</v>
      </c>
      <c r="B17" s="28" t="s">
        <v>190</v>
      </c>
      <c r="C17" s="17" t="s">
        <v>203</v>
      </c>
      <c r="D17" s="17" t="s">
        <v>72</v>
      </c>
      <c r="E17" s="17" t="s">
        <v>212</v>
      </c>
      <c r="F17" s="17"/>
      <c r="G17" s="202">
        <f>G18</f>
        <v>390</v>
      </c>
      <c r="H17" s="202">
        <f aca="true" t="shared" si="3" ref="H17:L18">H18</f>
        <v>280</v>
      </c>
      <c r="I17" s="202">
        <f t="shared" si="3"/>
        <v>280</v>
      </c>
      <c r="J17" s="202">
        <f t="shared" si="3"/>
        <v>280</v>
      </c>
      <c r="K17" s="202">
        <f t="shared" si="3"/>
        <v>390</v>
      </c>
      <c r="L17" s="202">
        <f t="shared" si="3"/>
        <v>390</v>
      </c>
      <c r="M17" s="199"/>
    </row>
    <row r="18" spans="1:13" ht="27.75" customHeight="1">
      <c r="A18" s="66" t="s">
        <v>214</v>
      </c>
      <c r="B18" s="28" t="s">
        <v>190</v>
      </c>
      <c r="C18" s="17" t="s">
        <v>203</v>
      </c>
      <c r="D18" s="17" t="s">
        <v>72</v>
      </c>
      <c r="E18" s="17" t="s">
        <v>213</v>
      </c>
      <c r="F18" s="17"/>
      <c r="G18" s="202">
        <f>G19</f>
        <v>390</v>
      </c>
      <c r="H18" s="202">
        <f t="shared" si="3"/>
        <v>280</v>
      </c>
      <c r="I18" s="202">
        <f t="shared" si="3"/>
        <v>280</v>
      </c>
      <c r="J18" s="202">
        <f t="shared" si="3"/>
        <v>280</v>
      </c>
      <c r="K18" s="202">
        <f t="shared" si="3"/>
        <v>390</v>
      </c>
      <c r="L18" s="202">
        <f t="shared" si="3"/>
        <v>390</v>
      </c>
      <c r="M18" s="199"/>
    </row>
    <row r="19" spans="1:13" ht="47.25" customHeight="1">
      <c r="A19" s="64" t="s">
        <v>215</v>
      </c>
      <c r="B19" s="28" t="s">
        <v>190</v>
      </c>
      <c r="C19" s="17" t="s">
        <v>203</v>
      </c>
      <c r="D19" s="17" t="s">
        <v>72</v>
      </c>
      <c r="E19" s="17" t="s">
        <v>213</v>
      </c>
      <c r="F19" s="17" t="s">
        <v>15</v>
      </c>
      <c r="G19" s="202">
        <v>390</v>
      </c>
      <c r="H19" s="202">
        <f>SUM(H20)</f>
        <v>280</v>
      </c>
      <c r="I19" s="202">
        <f>SUM(I20)</f>
        <v>280</v>
      </c>
      <c r="J19" s="202">
        <f>SUM(J20)</f>
        <v>280</v>
      </c>
      <c r="K19" s="202">
        <v>390</v>
      </c>
      <c r="L19" s="202">
        <v>390</v>
      </c>
      <c r="M19" s="199"/>
    </row>
    <row r="20" spans="1:13" ht="16.5" customHeight="1" hidden="1">
      <c r="A20" s="67"/>
      <c r="B20" s="28"/>
      <c r="C20" s="17"/>
      <c r="D20" s="17"/>
      <c r="E20" s="17"/>
      <c r="F20" s="17"/>
      <c r="G20" s="202"/>
      <c r="H20" s="202">
        <v>280</v>
      </c>
      <c r="I20" s="202">
        <v>280</v>
      </c>
      <c r="J20" s="202">
        <v>280</v>
      </c>
      <c r="K20" s="202"/>
      <c r="L20" s="202"/>
      <c r="M20" s="199"/>
    </row>
    <row r="21" spans="1:13" ht="0.75" customHeight="1" hidden="1">
      <c r="A21" s="67"/>
      <c r="B21" s="28" t="s">
        <v>190</v>
      </c>
      <c r="C21" s="17"/>
      <c r="D21" s="17"/>
      <c r="E21" s="17"/>
      <c r="F21" s="17"/>
      <c r="G21" s="202"/>
      <c r="H21" s="199"/>
      <c r="I21" s="199"/>
      <c r="J21" s="199"/>
      <c r="K21" s="203"/>
      <c r="L21" s="203"/>
      <c r="M21" s="199"/>
    </row>
    <row r="22" spans="1:13" ht="20.25" customHeight="1" hidden="1">
      <c r="A22" s="67" t="s">
        <v>159</v>
      </c>
      <c r="B22" s="28" t="s">
        <v>190</v>
      </c>
      <c r="C22" s="15" t="s">
        <v>203</v>
      </c>
      <c r="D22" s="16" t="s">
        <v>91</v>
      </c>
      <c r="E22" s="17" t="s">
        <v>146</v>
      </c>
      <c r="F22" s="15" t="s">
        <v>160</v>
      </c>
      <c r="G22" s="200">
        <f>SUM(G23)</f>
        <v>0</v>
      </c>
      <c r="H22" s="199"/>
      <c r="I22" s="199"/>
      <c r="J22" s="199"/>
      <c r="K22" s="203"/>
      <c r="L22" s="203"/>
      <c r="M22" s="199"/>
    </row>
    <row r="23" spans="1:13" ht="28.5" customHeight="1" hidden="1">
      <c r="A23" s="68" t="s">
        <v>44</v>
      </c>
      <c r="B23" s="28" t="s">
        <v>190</v>
      </c>
      <c r="C23" s="17" t="s">
        <v>203</v>
      </c>
      <c r="D23" s="6" t="s">
        <v>91</v>
      </c>
      <c r="E23" s="17" t="s">
        <v>146</v>
      </c>
      <c r="F23" s="17" t="s">
        <v>45</v>
      </c>
      <c r="G23" s="202"/>
      <c r="H23" s="199"/>
      <c r="I23" s="199"/>
      <c r="J23" s="199"/>
      <c r="K23" s="203"/>
      <c r="L23" s="203"/>
      <c r="M23" s="199"/>
    </row>
    <row r="24" spans="1:13" ht="18" customHeight="1" hidden="1">
      <c r="A24" s="245" t="s">
        <v>133</v>
      </c>
      <c r="B24" s="28" t="s">
        <v>190</v>
      </c>
      <c r="C24" s="236" t="s">
        <v>203</v>
      </c>
      <c r="D24" s="236" t="s">
        <v>91</v>
      </c>
      <c r="E24" s="235" t="s">
        <v>172</v>
      </c>
      <c r="F24" s="236" t="s">
        <v>173</v>
      </c>
      <c r="G24" s="237">
        <f>SUM(G27)</f>
        <v>0</v>
      </c>
      <c r="H24" s="199"/>
      <c r="I24" s="199"/>
      <c r="J24" s="199"/>
      <c r="K24" s="203"/>
      <c r="L24" s="203"/>
      <c r="M24" s="199"/>
    </row>
    <row r="25" spans="1:13" ht="12.75" customHeight="1" hidden="1">
      <c r="A25" s="245"/>
      <c r="B25" s="28" t="s">
        <v>190</v>
      </c>
      <c r="C25" s="236"/>
      <c r="D25" s="236"/>
      <c r="E25" s="235"/>
      <c r="F25" s="236"/>
      <c r="G25" s="237"/>
      <c r="H25" s="199"/>
      <c r="I25" s="199"/>
      <c r="J25" s="199"/>
      <c r="K25" s="203"/>
      <c r="L25" s="203"/>
      <c r="M25" s="199"/>
    </row>
    <row r="26" spans="1:13" ht="18" customHeight="1" hidden="1">
      <c r="A26" s="245"/>
      <c r="B26" s="28" t="s">
        <v>190</v>
      </c>
      <c r="C26" s="236"/>
      <c r="D26" s="236"/>
      <c r="E26" s="235"/>
      <c r="F26" s="236"/>
      <c r="G26" s="237"/>
      <c r="H26" s="199"/>
      <c r="I26" s="199"/>
      <c r="J26" s="199"/>
      <c r="K26" s="203"/>
      <c r="L26" s="203"/>
      <c r="M26" s="199"/>
    </row>
    <row r="27" spans="1:13" ht="3" customHeight="1" hidden="1">
      <c r="A27" s="47" t="s">
        <v>195</v>
      </c>
      <c r="B27" s="28" t="s">
        <v>190</v>
      </c>
      <c r="C27" s="16" t="s">
        <v>203</v>
      </c>
      <c r="D27" s="16" t="s">
        <v>91</v>
      </c>
      <c r="E27" s="17" t="s">
        <v>36</v>
      </c>
      <c r="F27" s="16" t="s">
        <v>173</v>
      </c>
      <c r="G27" s="200">
        <f>SUM(G28+G42)</f>
        <v>0</v>
      </c>
      <c r="H27" s="199"/>
      <c r="I27" s="199"/>
      <c r="J27" s="199"/>
      <c r="K27" s="203"/>
      <c r="L27" s="203"/>
      <c r="M27" s="199"/>
    </row>
    <row r="28" spans="1:13" ht="18" customHeight="1" hidden="1">
      <c r="A28" s="48" t="s">
        <v>202</v>
      </c>
      <c r="B28" s="28" t="s">
        <v>190</v>
      </c>
      <c r="C28" s="6" t="s">
        <v>203</v>
      </c>
      <c r="D28" s="6" t="s">
        <v>91</v>
      </c>
      <c r="E28" s="17" t="s">
        <v>148</v>
      </c>
      <c r="F28" s="17" t="s">
        <v>173</v>
      </c>
      <c r="G28" s="202">
        <f>SUM(G29+G33+G37)</f>
        <v>0</v>
      </c>
      <c r="H28" s="199"/>
      <c r="I28" s="199"/>
      <c r="J28" s="199"/>
      <c r="K28" s="203"/>
      <c r="L28" s="203"/>
      <c r="M28" s="199"/>
    </row>
    <row r="29" spans="1:13" ht="46.5" customHeight="1" hidden="1">
      <c r="A29" s="69" t="s">
        <v>14</v>
      </c>
      <c r="B29" s="28" t="s">
        <v>190</v>
      </c>
      <c r="C29" s="15" t="s">
        <v>203</v>
      </c>
      <c r="D29" s="15" t="s">
        <v>91</v>
      </c>
      <c r="E29" s="17" t="s">
        <v>148</v>
      </c>
      <c r="F29" s="15" t="s">
        <v>15</v>
      </c>
      <c r="G29" s="202">
        <f>SUM(G30)</f>
        <v>0</v>
      </c>
      <c r="H29" s="199"/>
      <c r="I29" s="199"/>
      <c r="J29" s="199"/>
      <c r="K29" s="203"/>
      <c r="L29" s="203"/>
      <c r="M29" s="199"/>
    </row>
    <row r="30" spans="1:13" ht="29.25" customHeight="1" hidden="1">
      <c r="A30" s="69" t="s">
        <v>157</v>
      </c>
      <c r="B30" s="28" t="s">
        <v>190</v>
      </c>
      <c r="C30" s="17" t="s">
        <v>203</v>
      </c>
      <c r="D30" s="6" t="s">
        <v>91</v>
      </c>
      <c r="E30" s="17" t="s">
        <v>148</v>
      </c>
      <c r="F30" s="17" t="s">
        <v>158</v>
      </c>
      <c r="G30" s="202">
        <f>SUM(G31:G32)</f>
        <v>0</v>
      </c>
      <c r="H30" s="199"/>
      <c r="I30" s="199"/>
      <c r="J30" s="199"/>
      <c r="K30" s="203"/>
      <c r="L30" s="203"/>
      <c r="M30" s="199"/>
    </row>
    <row r="31" spans="1:13" ht="3" customHeight="1" hidden="1">
      <c r="A31" s="67" t="s">
        <v>153</v>
      </c>
      <c r="B31" s="28" t="s">
        <v>190</v>
      </c>
      <c r="C31" s="17" t="s">
        <v>203</v>
      </c>
      <c r="D31" s="6" t="s">
        <v>91</v>
      </c>
      <c r="E31" s="17" t="s">
        <v>148</v>
      </c>
      <c r="F31" s="17" t="s">
        <v>154</v>
      </c>
      <c r="G31" s="202">
        <v>0</v>
      </c>
      <c r="H31" s="199"/>
      <c r="I31" s="199"/>
      <c r="J31" s="199"/>
      <c r="K31" s="203"/>
      <c r="L31" s="203"/>
      <c r="M31" s="199"/>
    </row>
    <row r="32" spans="1:13" ht="18" customHeight="1" hidden="1">
      <c r="A32" s="67" t="s">
        <v>155</v>
      </c>
      <c r="B32" s="28" t="s">
        <v>190</v>
      </c>
      <c r="C32" s="17" t="s">
        <v>203</v>
      </c>
      <c r="D32" s="6" t="s">
        <v>91</v>
      </c>
      <c r="E32" s="17" t="s">
        <v>148</v>
      </c>
      <c r="F32" s="17" t="s">
        <v>156</v>
      </c>
      <c r="G32" s="202">
        <v>0</v>
      </c>
      <c r="H32" s="199"/>
      <c r="I32" s="199"/>
      <c r="J32" s="199"/>
      <c r="K32" s="203"/>
      <c r="L32" s="203"/>
      <c r="M32" s="199"/>
    </row>
    <row r="33" spans="1:13" ht="18" customHeight="1" hidden="1">
      <c r="A33" s="67" t="s">
        <v>159</v>
      </c>
      <c r="B33" s="28" t="s">
        <v>190</v>
      </c>
      <c r="C33" s="15" t="s">
        <v>203</v>
      </c>
      <c r="D33" s="16" t="s">
        <v>91</v>
      </c>
      <c r="E33" s="17" t="s">
        <v>148</v>
      </c>
      <c r="F33" s="15" t="s">
        <v>160</v>
      </c>
      <c r="G33" s="200">
        <f>SUM(G34)</f>
        <v>0</v>
      </c>
      <c r="H33" s="199"/>
      <c r="I33" s="199"/>
      <c r="J33" s="199"/>
      <c r="K33" s="203"/>
      <c r="L33" s="203"/>
      <c r="M33" s="199"/>
    </row>
    <row r="34" spans="1:13" ht="18" customHeight="1" hidden="1">
      <c r="A34" s="67" t="s">
        <v>161</v>
      </c>
      <c r="B34" s="28" t="s">
        <v>190</v>
      </c>
      <c r="C34" s="17" t="s">
        <v>203</v>
      </c>
      <c r="D34" s="6" t="s">
        <v>91</v>
      </c>
      <c r="E34" s="17" t="s">
        <v>148</v>
      </c>
      <c r="F34" s="17" t="s">
        <v>162</v>
      </c>
      <c r="G34" s="202">
        <f>SUM(G35:G36)</f>
        <v>0</v>
      </c>
      <c r="H34" s="199"/>
      <c r="I34" s="199"/>
      <c r="J34" s="199"/>
      <c r="K34" s="203"/>
      <c r="L34" s="203"/>
      <c r="M34" s="199"/>
    </row>
    <row r="35" spans="1:13" ht="27.75" customHeight="1" hidden="1">
      <c r="A35" s="69" t="s">
        <v>163</v>
      </c>
      <c r="B35" s="28" t="s">
        <v>190</v>
      </c>
      <c r="C35" s="17" t="s">
        <v>203</v>
      </c>
      <c r="D35" s="6" t="s">
        <v>91</v>
      </c>
      <c r="E35" s="17" t="s">
        <v>148</v>
      </c>
      <c r="F35" s="17" t="s">
        <v>164</v>
      </c>
      <c r="G35" s="202">
        <v>0</v>
      </c>
      <c r="H35" s="199"/>
      <c r="I35" s="199"/>
      <c r="J35" s="199"/>
      <c r="K35" s="203"/>
      <c r="L35" s="203"/>
      <c r="M35" s="199"/>
    </row>
    <row r="36" spans="1:13" ht="27" customHeight="1" hidden="1">
      <c r="A36" s="68" t="s">
        <v>44</v>
      </c>
      <c r="B36" s="28" t="s">
        <v>190</v>
      </c>
      <c r="C36" s="17" t="s">
        <v>203</v>
      </c>
      <c r="D36" s="6" t="s">
        <v>91</v>
      </c>
      <c r="E36" s="17" t="s">
        <v>148</v>
      </c>
      <c r="F36" s="17" t="s">
        <v>45</v>
      </c>
      <c r="G36" s="202">
        <v>0</v>
      </c>
      <c r="H36" s="199"/>
      <c r="I36" s="199"/>
      <c r="J36" s="199"/>
      <c r="K36" s="203"/>
      <c r="L36" s="203"/>
      <c r="M36" s="199"/>
    </row>
    <row r="37" spans="1:13" ht="18" customHeight="1" hidden="1">
      <c r="A37" s="67" t="s">
        <v>126</v>
      </c>
      <c r="B37" s="28" t="s">
        <v>190</v>
      </c>
      <c r="C37" s="15" t="s">
        <v>203</v>
      </c>
      <c r="D37" s="16" t="s">
        <v>91</v>
      </c>
      <c r="E37" s="17" t="s">
        <v>148</v>
      </c>
      <c r="F37" s="15" t="s">
        <v>127</v>
      </c>
      <c r="G37" s="200">
        <f>SUM(G38)</f>
        <v>0</v>
      </c>
      <c r="H37" s="199"/>
      <c r="I37" s="199"/>
      <c r="J37" s="199"/>
      <c r="K37" s="203"/>
      <c r="L37" s="203"/>
      <c r="M37" s="199"/>
    </row>
    <row r="38" spans="1:13" ht="16.5" customHeight="1" hidden="1">
      <c r="A38" s="69" t="s">
        <v>7</v>
      </c>
      <c r="B38" s="28" t="s">
        <v>190</v>
      </c>
      <c r="C38" s="6" t="s">
        <v>203</v>
      </c>
      <c r="D38" s="6" t="s">
        <v>91</v>
      </c>
      <c r="E38" s="17" t="s">
        <v>148</v>
      </c>
      <c r="F38" s="17" t="s">
        <v>128</v>
      </c>
      <c r="G38" s="202">
        <f>SUM(G39:G40)</f>
        <v>0</v>
      </c>
      <c r="H38" s="199"/>
      <c r="I38" s="199"/>
      <c r="J38" s="199"/>
      <c r="K38" s="203"/>
      <c r="L38" s="203"/>
      <c r="M38" s="199"/>
    </row>
    <row r="39" spans="1:13" ht="21" customHeight="1" hidden="1">
      <c r="A39" s="68" t="s">
        <v>59</v>
      </c>
      <c r="B39" s="28" t="s">
        <v>190</v>
      </c>
      <c r="C39" s="17" t="s">
        <v>203</v>
      </c>
      <c r="D39" s="6" t="s">
        <v>91</v>
      </c>
      <c r="E39" s="17" t="s">
        <v>148</v>
      </c>
      <c r="F39" s="17" t="s">
        <v>8</v>
      </c>
      <c r="G39" s="202">
        <v>0</v>
      </c>
      <c r="H39" s="199"/>
      <c r="I39" s="199"/>
      <c r="J39" s="199"/>
      <c r="K39" s="203"/>
      <c r="L39" s="203"/>
      <c r="M39" s="199"/>
    </row>
    <row r="40" spans="1:13" ht="0.75" customHeight="1" hidden="1">
      <c r="A40" s="70" t="s">
        <v>9</v>
      </c>
      <c r="B40" s="28" t="s">
        <v>190</v>
      </c>
      <c r="C40" s="17" t="s">
        <v>203</v>
      </c>
      <c r="D40" s="6" t="s">
        <v>91</v>
      </c>
      <c r="E40" s="17" t="s">
        <v>148</v>
      </c>
      <c r="F40" s="17" t="s">
        <v>10</v>
      </c>
      <c r="G40" s="202"/>
      <c r="H40" s="199"/>
      <c r="I40" s="199"/>
      <c r="J40" s="199"/>
      <c r="K40" s="203"/>
      <c r="L40" s="203"/>
      <c r="M40" s="199"/>
    </row>
    <row r="41" spans="1:13" ht="0.75" customHeight="1" hidden="1">
      <c r="A41" s="70"/>
      <c r="B41" s="28" t="s">
        <v>190</v>
      </c>
      <c r="C41" s="17"/>
      <c r="D41" s="6"/>
      <c r="E41" s="17"/>
      <c r="F41" s="17"/>
      <c r="G41" s="202"/>
      <c r="H41" s="199"/>
      <c r="I41" s="199"/>
      <c r="J41" s="199"/>
      <c r="K41" s="203"/>
      <c r="L41" s="203"/>
      <c r="M41" s="199"/>
    </row>
    <row r="42" spans="1:13" ht="15.75" hidden="1">
      <c r="A42" s="48" t="s">
        <v>47</v>
      </c>
      <c r="B42" s="28" t="s">
        <v>190</v>
      </c>
      <c r="C42" s="16" t="s">
        <v>203</v>
      </c>
      <c r="D42" s="16" t="s">
        <v>91</v>
      </c>
      <c r="E42" s="17" t="s">
        <v>201</v>
      </c>
      <c r="F42" s="15" t="s">
        <v>173</v>
      </c>
      <c r="G42" s="200">
        <f>SUM(G43)</f>
        <v>0</v>
      </c>
      <c r="H42" s="199"/>
      <c r="I42" s="199"/>
      <c r="J42" s="199"/>
      <c r="K42" s="203"/>
      <c r="L42" s="203"/>
      <c r="M42" s="199"/>
    </row>
    <row r="43" spans="1:13" ht="39" hidden="1">
      <c r="A43" s="69" t="s">
        <v>14</v>
      </c>
      <c r="B43" s="28" t="s">
        <v>190</v>
      </c>
      <c r="C43" s="15" t="s">
        <v>203</v>
      </c>
      <c r="D43" s="15" t="s">
        <v>91</v>
      </c>
      <c r="E43" s="17" t="s">
        <v>148</v>
      </c>
      <c r="F43" s="15" t="s">
        <v>15</v>
      </c>
      <c r="G43" s="200">
        <f>SUM(G44)</f>
        <v>0</v>
      </c>
      <c r="H43" s="199"/>
      <c r="I43" s="199"/>
      <c r="J43" s="199"/>
      <c r="K43" s="203"/>
      <c r="L43" s="203"/>
      <c r="M43" s="199"/>
    </row>
    <row r="44" spans="1:13" ht="15.75" hidden="1">
      <c r="A44" s="69" t="s">
        <v>157</v>
      </c>
      <c r="B44" s="28" t="s">
        <v>190</v>
      </c>
      <c r="C44" s="6" t="s">
        <v>203</v>
      </c>
      <c r="D44" s="6" t="s">
        <v>91</v>
      </c>
      <c r="E44" s="17" t="s">
        <v>201</v>
      </c>
      <c r="F44" s="17" t="s">
        <v>158</v>
      </c>
      <c r="G44" s="202">
        <f>SUM(G45:G46)</f>
        <v>0</v>
      </c>
      <c r="H44" s="199"/>
      <c r="I44" s="199"/>
      <c r="J44" s="199"/>
      <c r="K44" s="203"/>
      <c r="L44" s="203"/>
      <c r="M44" s="199"/>
    </row>
    <row r="45" spans="1:13" ht="15.75" customHeight="1" hidden="1">
      <c r="A45" s="67" t="s">
        <v>153</v>
      </c>
      <c r="B45" s="28" t="s">
        <v>190</v>
      </c>
      <c r="C45" s="6" t="s">
        <v>203</v>
      </c>
      <c r="D45" s="6" t="s">
        <v>91</v>
      </c>
      <c r="E45" s="17" t="s">
        <v>201</v>
      </c>
      <c r="F45" s="17" t="s">
        <v>154</v>
      </c>
      <c r="G45" s="202">
        <v>0</v>
      </c>
      <c r="H45" s="199"/>
      <c r="I45" s="199"/>
      <c r="J45" s="199"/>
      <c r="K45" s="203"/>
      <c r="L45" s="203"/>
      <c r="M45" s="199"/>
    </row>
    <row r="46" spans="1:13" ht="2.25" customHeight="1" hidden="1">
      <c r="A46" s="67" t="s">
        <v>155</v>
      </c>
      <c r="B46" s="28" t="s">
        <v>190</v>
      </c>
      <c r="C46" s="6" t="s">
        <v>203</v>
      </c>
      <c r="D46" s="6" t="s">
        <v>91</v>
      </c>
      <c r="E46" s="17" t="s">
        <v>201</v>
      </c>
      <c r="F46" s="17" t="s">
        <v>156</v>
      </c>
      <c r="G46" s="202"/>
      <c r="H46" s="199"/>
      <c r="I46" s="199"/>
      <c r="J46" s="199"/>
      <c r="K46" s="203"/>
      <c r="L46" s="203"/>
      <c r="M46" s="199"/>
    </row>
    <row r="47" spans="1:13" ht="0.75" customHeight="1" hidden="1">
      <c r="A47" s="48"/>
      <c r="B47" s="28" t="s">
        <v>190</v>
      </c>
      <c r="C47" s="6"/>
      <c r="D47" s="6"/>
      <c r="E47" s="17"/>
      <c r="F47" s="17"/>
      <c r="G47" s="202"/>
      <c r="H47" s="199"/>
      <c r="I47" s="199"/>
      <c r="J47" s="199"/>
      <c r="K47" s="203"/>
      <c r="L47" s="203"/>
      <c r="M47" s="199"/>
    </row>
    <row r="48" spans="1:13" ht="15.75" hidden="1">
      <c r="A48" s="65"/>
      <c r="B48" s="28" t="s">
        <v>190</v>
      </c>
      <c r="C48" s="6"/>
      <c r="D48" s="6"/>
      <c r="E48" s="17"/>
      <c r="F48" s="17"/>
      <c r="G48" s="202"/>
      <c r="H48" s="199"/>
      <c r="I48" s="199"/>
      <c r="J48" s="199"/>
      <c r="K48" s="203"/>
      <c r="L48" s="203"/>
      <c r="M48" s="199"/>
    </row>
    <row r="49" spans="1:13" ht="37.5" customHeight="1">
      <c r="A49" s="71" t="s">
        <v>216</v>
      </c>
      <c r="B49" s="72" t="s">
        <v>217</v>
      </c>
      <c r="C49" s="72" t="s">
        <v>218</v>
      </c>
      <c r="D49" s="72"/>
      <c r="E49" s="73"/>
      <c r="F49" s="74"/>
      <c r="G49" s="204">
        <f aca="true" t="shared" si="4" ref="G49:L49">G53+G59</f>
        <v>790.339</v>
      </c>
      <c r="H49" s="204">
        <f t="shared" si="4"/>
        <v>500</v>
      </c>
      <c r="I49" s="204">
        <f t="shared" si="4"/>
        <v>500</v>
      </c>
      <c r="J49" s="204">
        <f t="shared" si="4"/>
        <v>500</v>
      </c>
      <c r="K49" s="204">
        <f t="shared" si="4"/>
        <v>447.793</v>
      </c>
      <c r="L49" s="204">
        <f t="shared" si="4"/>
        <v>474.09</v>
      </c>
      <c r="M49" s="199"/>
    </row>
    <row r="50" spans="1:13" ht="12.75" customHeight="1" hidden="1">
      <c r="A50" s="75"/>
      <c r="B50" s="28" t="s">
        <v>190</v>
      </c>
      <c r="C50" s="76"/>
      <c r="D50" s="76"/>
      <c r="E50" s="76"/>
      <c r="F50" s="76"/>
      <c r="G50" s="205"/>
      <c r="H50" s="199"/>
      <c r="I50" s="199"/>
      <c r="J50" s="199"/>
      <c r="K50" s="203"/>
      <c r="L50" s="203"/>
      <c r="M50" s="199"/>
    </row>
    <row r="51" spans="1:13" ht="12.75" customHeight="1" hidden="1">
      <c r="A51" s="75"/>
      <c r="B51" s="28" t="s">
        <v>190</v>
      </c>
      <c r="C51" s="76"/>
      <c r="D51" s="76"/>
      <c r="E51" s="76"/>
      <c r="F51" s="76"/>
      <c r="G51" s="205"/>
      <c r="H51" s="199"/>
      <c r="I51" s="199"/>
      <c r="J51" s="199"/>
      <c r="K51" s="203"/>
      <c r="L51" s="203"/>
      <c r="M51" s="199"/>
    </row>
    <row r="52" spans="1:13" ht="24" customHeight="1" hidden="1">
      <c r="A52" s="77"/>
      <c r="B52" s="28" t="s">
        <v>190</v>
      </c>
      <c r="C52" s="78"/>
      <c r="D52" s="78"/>
      <c r="E52" s="78"/>
      <c r="F52" s="78"/>
      <c r="G52" s="206"/>
      <c r="H52" s="199"/>
      <c r="I52" s="199"/>
      <c r="J52" s="199"/>
      <c r="K52" s="203"/>
      <c r="L52" s="203"/>
      <c r="M52" s="199"/>
    </row>
    <row r="53" spans="1:13" ht="29.25" customHeight="1">
      <c r="A53" s="79" t="s">
        <v>219</v>
      </c>
      <c r="B53" s="28" t="s">
        <v>190</v>
      </c>
      <c r="C53" s="23" t="s">
        <v>217</v>
      </c>
      <c r="D53" s="23" t="s">
        <v>218</v>
      </c>
      <c r="E53" s="23" t="s">
        <v>220</v>
      </c>
      <c r="F53" s="80"/>
      <c r="G53" s="201">
        <f>G54</f>
        <v>771.379</v>
      </c>
      <c r="H53" s="201">
        <f aca="true" t="shared" si="5" ref="H53:L54">H54</f>
        <v>450</v>
      </c>
      <c r="I53" s="201">
        <f t="shared" si="5"/>
        <v>450</v>
      </c>
      <c r="J53" s="201">
        <f t="shared" si="5"/>
        <v>450</v>
      </c>
      <c r="K53" s="201">
        <f t="shared" si="5"/>
        <v>428.833</v>
      </c>
      <c r="L53" s="201">
        <f t="shared" si="5"/>
        <v>455.13</v>
      </c>
      <c r="M53" s="199"/>
    </row>
    <row r="54" spans="1:13" ht="18" customHeight="1">
      <c r="A54" s="64" t="s">
        <v>221</v>
      </c>
      <c r="B54" s="28" t="s">
        <v>190</v>
      </c>
      <c r="C54" s="23" t="s">
        <v>217</v>
      </c>
      <c r="D54" s="23" t="s">
        <v>218</v>
      </c>
      <c r="E54" s="23" t="s">
        <v>222</v>
      </c>
      <c r="F54" s="80"/>
      <c r="G54" s="202">
        <f>G55</f>
        <v>771.379</v>
      </c>
      <c r="H54" s="202">
        <f t="shared" si="5"/>
        <v>450</v>
      </c>
      <c r="I54" s="202">
        <f t="shared" si="5"/>
        <v>450</v>
      </c>
      <c r="J54" s="202">
        <f t="shared" si="5"/>
        <v>450</v>
      </c>
      <c r="K54" s="202">
        <f t="shared" si="5"/>
        <v>428.833</v>
      </c>
      <c r="L54" s="202">
        <f t="shared" si="5"/>
        <v>455.13</v>
      </c>
      <c r="M54" s="199"/>
    </row>
    <row r="55" spans="1:13" ht="27" customHeight="1">
      <c r="A55" s="66" t="s">
        <v>214</v>
      </c>
      <c r="B55" s="28" t="s">
        <v>190</v>
      </c>
      <c r="C55" s="23" t="s">
        <v>217</v>
      </c>
      <c r="D55" s="23" t="s">
        <v>218</v>
      </c>
      <c r="E55" s="23" t="s">
        <v>223</v>
      </c>
      <c r="F55" s="80"/>
      <c r="G55" s="202">
        <f aca="true" t="shared" si="6" ref="G55:L55">G56+G57+G58</f>
        <v>771.379</v>
      </c>
      <c r="H55" s="202">
        <f t="shared" si="6"/>
        <v>450</v>
      </c>
      <c r="I55" s="202">
        <f t="shared" si="6"/>
        <v>450</v>
      </c>
      <c r="J55" s="202">
        <f t="shared" si="6"/>
        <v>450</v>
      </c>
      <c r="K55" s="202">
        <f t="shared" si="6"/>
        <v>428.833</v>
      </c>
      <c r="L55" s="202">
        <f t="shared" si="6"/>
        <v>455.13</v>
      </c>
      <c r="M55" s="199"/>
    </row>
    <row r="56" spans="1:13" ht="51.75">
      <c r="A56" s="64" t="s">
        <v>215</v>
      </c>
      <c r="B56" s="28" t="s">
        <v>190</v>
      </c>
      <c r="C56" s="23" t="s">
        <v>217</v>
      </c>
      <c r="D56" s="23" t="s">
        <v>218</v>
      </c>
      <c r="E56" s="23" t="s">
        <v>223</v>
      </c>
      <c r="F56" s="81" t="s">
        <v>15</v>
      </c>
      <c r="G56" s="202">
        <v>666.379</v>
      </c>
      <c r="H56" s="202">
        <v>0</v>
      </c>
      <c r="I56" s="202">
        <v>0</v>
      </c>
      <c r="J56" s="202">
        <v>0</v>
      </c>
      <c r="K56" s="202">
        <v>405.38</v>
      </c>
      <c r="L56" s="202">
        <v>388.61</v>
      </c>
      <c r="M56" s="199"/>
    </row>
    <row r="57" spans="1:13" ht="26.25">
      <c r="A57" s="64" t="s">
        <v>224</v>
      </c>
      <c r="B57" s="28" t="s">
        <v>190</v>
      </c>
      <c r="C57" s="23" t="s">
        <v>217</v>
      </c>
      <c r="D57" s="23" t="s">
        <v>218</v>
      </c>
      <c r="E57" s="23" t="s">
        <v>223</v>
      </c>
      <c r="F57" s="81" t="s">
        <v>160</v>
      </c>
      <c r="G57" s="202">
        <v>86</v>
      </c>
      <c r="H57" s="202">
        <v>450</v>
      </c>
      <c r="I57" s="202">
        <v>450</v>
      </c>
      <c r="J57" s="202">
        <v>450</v>
      </c>
      <c r="K57" s="202">
        <v>7.3</v>
      </c>
      <c r="L57" s="202">
        <v>50.4</v>
      </c>
      <c r="M57" s="199"/>
    </row>
    <row r="58" spans="1:13" ht="16.5" customHeight="1">
      <c r="A58" s="82" t="s">
        <v>126</v>
      </c>
      <c r="B58" s="28" t="s">
        <v>190</v>
      </c>
      <c r="C58" s="23" t="s">
        <v>217</v>
      </c>
      <c r="D58" s="23" t="s">
        <v>218</v>
      </c>
      <c r="E58" s="23" t="s">
        <v>223</v>
      </c>
      <c r="F58" s="81" t="s">
        <v>127</v>
      </c>
      <c r="G58" s="202">
        <v>19</v>
      </c>
      <c r="H58" s="199"/>
      <c r="I58" s="199"/>
      <c r="J58" s="199"/>
      <c r="K58" s="203">
        <v>16.153</v>
      </c>
      <c r="L58" s="203">
        <v>16.12</v>
      </c>
      <c r="M58" s="199"/>
    </row>
    <row r="59" spans="1:13" ht="26.25">
      <c r="A59" s="83" t="s">
        <v>225</v>
      </c>
      <c r="B59" s="28" t="s">
        <v>190</v>
      </c>
      <c r="C59" s="17" t="s">
        <v>203</v>
      </c>
      <c r="D59" s="17" t="s">
        <v>84</v>
      </c>
      <c r="E59" s="84" t="s">
        <v>228</v>
      </c>
      <c r="F59" s="81"/>
      <c r="G59" s="202">
        <f>G60</f>
        <v>18.96</v>
      </c>
      <c r="H59" s="202">
        <f aca="true" t="shared" si="7" ref="H59:L60">H60</f>
        <v>50</v>
      </c>
      <c r="I59" s="202">
        <f t="shared" si="7"/>
        <v>50</v>
      </c>
      <c r="J59" s="202">
        <f t="shared" si="7"/>
        <v>50</v>
      </c>
      <c r="K59" s="202">
        <f t="shared" si="7"/>
        <v>18.96</v>
      </c>
      <c r="L59" s="202">
        <f t="shared" si="7"/>
        <v>18.96</v>
      </c>
      <c r="M59" s="199"/>
    </row>
    <row r="60" spans="1:13" ht="39">
      <c r="A60" s="66" t="s">
        <v>226</v>
      </c>
      <c r="B60" s="28" t="s">
        <v>190</v>
      </c>
      <c r="C60" s="17" t="s">
        <v>203</v>
      </c>
      <c r="D60" s="17" t="s">
        <v>84</v>
      </c>
      <c r="E60" s="84" t="s">
        <v>229</v>
      </c>
      <c r="F60" s="80"/>
      <c r="G60" s="202">
        <f>G61</f>
        <v>18.96</v>
      </c>
      <c r="H60" s="202">
        <f t="shared" si="7"/>
        <v>50</v>
      </c>
      <c r="I60" s="202">
        <f t="shared" si="7"/>
        <v>50</v>
      </c>
      <c r="J60" s="202">
        <f t="shared" si="7"/>
        <v>50</v>
      </c>
      <c r="K60" s="202">
        <f t="shared" si="7"/>
        <v>18.96</v>
      </c>
      <c r="L60" s="202">
        <f t="shared" si="7"/>
        <v>18.96</v>
      </c>
      <c r="M60" s="199"/>
    </row>
    <row r="61" spans="1:13" ht="54.75" customHeight="1">
      <c r="A61" s="220" t="s">
        <v>617</v>
      </c>
      <c r="B61" s="28" t="s">
        <v>190</v>
      </c>
      <c r="C61" s="17" t="s">
        <v>203</v>
      </c>
      <c r="D61" s="17" t="s">
        <v>84</v>
      </c>
      <c r="E61" s="84" t="s">
        <v>230</v>
      </c>
      <c r="F61" s="80"/>
      <c r="G61" s="202">
        <f aca="true" t="shared" si="8" ref="G61:L61">G62+G63</f>
        <v>18.96</v>
      </c>
      <c r="H61" s="202">
        <f t="shared" si="8"/>
        <v>50</v>
      </c>
      <c r="I61" s="202">
        <f t="shared" si="8"/>
        <v>50</v>
      </c>
      <c r="J61" s="202">
        <f t="shared" si="8"/>
        <v>50</v>
      </c>
      <c r="K61" s="202">
        <f t="shared" si="8"/>
        <v>18.96</v>
      </c>
      <c r="L61" s="202">
        <f t="shared" si="8"/>
        <v>18.96</v>
      </c>
      <c r="M61" s="199"/>
    </row>
    <row r="62" spans="1:13" ht="51.75" customHeight="1">
      <c r="A62" s="64" t="s">
        <v>215</v>
      </c>
      <c r="B62" s="28" t="s">
        <v>190</v>
      </c>
      <c r="C62" s="17" t="s">
        <v>203</v>
      </c>
      <c r="D62" s="17" t="s">
        <v>84</v>
      </c>
      <c r="E62" s="84" t="s">
        <v>230</v>
      </c>
      <c r="F62" s="81" t="s">
        <v>15</v>
      </c>
      <c r="G62" s="202">
        <v>13.96</v>
      </c>
      <c r="H62" s="202">
        <v>50</v>
      </c>
      <c r="I62" s="202">
        <v>50</v>
      </c>
      <c r="J62" s="202">
        <v>50</v>
      </c>
      <c r="K62" s="202">
        <v>13.96</v>
      </c>
      <c r="L62" s="202">
        <v>13.96</v>
      </c>
      <c r="M62" s="199"/>
    </row>
    <row r="63" spans="1:13" ht="26.25">
      <c r="A63" s="64" t="s">
        <v>224</v>
      </c>
      <c r="B63" s="28" t="s">
        <v>190</v>
      </c>
      <c r="C63" s="17" t="s">
        <v>203</v>
      </c>
      <c r="D63" s="17" t="s">
        <v>84</v>
      </c>
      <c r="E63" s="84" t="s">
        <v>230</v>
      </c>
      <c r="F63" s="81" t="s">
        <v>160</v>
      </c>
      <c r="G63" s="200">
        <v>5</v>
      </c>
      <c r="H63" s="200">
        <f>SUM(H64:H65)</f>
        <v>0</v>
      </c>
      <c r="I63" s="200">
        <f>SUM(I64:I65)</f>
        <v>0</v>
      </c>
      <c r="J63" s="200">
        <f>SUM(J64:J65)</f>
        <v>0</v>
      </c>
      <c r="K63" s="200">
        <v>5</v>
      </c>
      <c r="L63" s="207">
        <v>5</v>
      </c>
      <c r="M63" s="208"/>
    </row>
    <row r="64" spans="1:13" ht="15.75">
      <c r="A64" s="85" t="s">
        <v>134</v>
      </c>
      <c r="B64" s="28" t="s">
        <v>190</v>
      </c>
      <c r="C64" s="17" t="s">
        <v>203</v>
      </c>
      <c r="D64" s="17" t="s">
        <v>70</v>
      </c>
      <c r="E64" s="17"/>
      <c r="F64" s="17"/>
      <c r="G64" s="202">
        <f>G65</f>
        <v>63</v>
      </c>
      <c r="H64" s="202">
        <f aca="true" t="shared" si="9" ref="H64:L66">H65</f>
        <v>0</v>
      </c>
      <c r="I64" s="202">
        <f t="shared" si="9"/>
        <v>0</v>
      </c>
      <c r="J64" s="202">
        <f t="shared" si="9"/>
        <v>0</v>
      </c>
      <c r="K64" s="202">
        <f t="shared" si="9"/>
        <v>40</v>
      </c>
      <c r="L64" s="202">
        <f t="shared" si="9"/>
        <v>40</v>
      </c>
      <c r="M64" s="199"/>
    </row>
    <row r="65" spans="1:13" ht="26.25" customHeight="1">
      <c r="A65" s="89" t="s">
        <v>319</v>
      </c>
      <c r="B65" s="28" t="s">
        <v>190</v>
      </c>
      <c r="C65" s="17" t="s">
        <v>203</v>
      </c>
      <c r="D65" s="17" t="s">
        <v>70</v>
      </c>
      <c r="E65" s="87" t="s">
        <v>320</v>
      </c>
      <c r="F65" s="17"/>
      <c r="G65" s="202">
        <f>G66</f>
        <v>63</v>
      </c>
      <c r="H65" s="202">
        <f t="shared" si="9"/>
        <v>0</v>
      </c>
      <c r="I65" s="202">
        <f t="shared" si="9"/>
        <v>0</v>
      </c>
      <c r="J65" s="202">
        <f t="shared" si="9"/>
        <v>0</v>
      </c>
      <c r="K65" s="202">
        <f t="shared" si="9"/>
        <v>40</v>
      </c>
      <c r="L65" s="202">
        <f t="shared" si="9"/>
        <v>40</v>
      </c>
      <c r="M65" s="199"/>
    </row>
    <row r="66" spans="1:13" ht="20.25" customHeight="1">
      <c r="A66" s="89" t="s">
        <v>323</v>
      </c>
      <c r="B66" s="28" t="s">
        <v>190</v>
      </c>
      <c r="C66" s="17" t="s">
        <v>203</v>
      </c>
      <c r="D66" s="17" t="s">
        <v>70</v>
      </c>
      <c r="E66" s="23" t="s">
        <v>321</v>
      </c>
      <c r="F66" s="17"/>
      <c r="G66" s="202">
        <f>G67</f>
        <v>63</v>
      </c>
      <c r="H66" s="202">
        <f t="shared" si="9"/>
        <v>0</v>
      </c>
      <c r="I66" s="202">
        <f t="shared" si="9"/>
        <v>0</v>
      </c>
      <c r="J66" s="202">
        <f t="shared" si="9"/>
        <v>0</v>
      </c>
      <c r="K66" s="202">
        <f t="shared" si="9"/>
        <v>40</v>
      </c>
      <c r="L66" s="202">
        <f t="shared" si="9"/>
        <v>40</v>
      </c>
      <c r="M66" s="199"/>
    </row>
    <row r="67" spans="1:13" ht="25.5">
      <c r="A67" s="88" t="s">
        <v>619</v>
      </c>
      <c r="B67" s="28" t="s">
        <v>190</v>
      </c>
      <c r="C67" s="17" t="s">
        <v>203</v>
      </c>
      <c r="D67" s="17" t="s">
        <v>70</v>
      </c>
      <c r="E67" s="17" t="s">
        <v>322</v>
      </c>
      <c r="F67" s="17"/>
      <c r="G67" s="202">
        <f>G68</f>
        <v>63</v>
      </c>
      <c r="H67" s="202">
        <f>H68</f>
        <v>0</v>
      </c>
      <c r="I67" s="202">
        <f>I68</f>
        <v>0</v>
      </c>
      <c r="J67" s="202">
        <f>J68</f>
        <v>0</v>
      </c>
      <c r="K67" s="202">
        <f>K68</f>
        <v>40</v>
      </c>
      <c r="L67" s="202">
        <f>L68</f>
        <v>40</v>
      </c>
      <c r="M67" s="199"/>
    </row>
    <row r="68" spans="1:13" ht="26.25">
      <c r="A68" s="64" t="s">
        <v>224</v>
      </c>
      <c r="B68" s="28" t="s">
        <v>190</v>
      </c>
      <c r="C68" s="17" t="s">
        <v>203</v>
      </c>
      <c r="D68" s="17" t="s">
        <v>70</v>
      </c>
      <c r="E68" s="17" t="s">
        <v>322</v>
      </c>
      <c r="F68" s="17" t="s">
        <v>160</v>
      </c>
      <c r="G68" s="202">
        <v>63</v>
      </c>
      <c r="H68" s="199"/>
      <c r="I68" s="199"/>
      <c r="J68" s="199"/>
      <c r="K68" s="203">
        <v>40</v>
      </c>
      <c r="L68" s="203">
        <v>40</v>
      </c>
      <c r="M68" s="199"/>
    </row>
    <row r="69" spans="1:13" ht="27" customHeight="1">
      <c r="A69" s="57" t="s">
        <v>204</v>
      </c>
      <c r="B69" s="54" t="s">
        <v>190</v>
      </c>
      <c r="C69" s="16" t="s">
        <v>72</v>
      </c>
      <c r="D69" s="16"/>
      <c r="E69" s="16"/>
      <c r="F69" s="16"/>
      <c r="G69" s="202">
        <f aca="true" t="shared" si="10" ref="G69:L69">G70</f>
        <v>68.45</v>
      </c>
      <c r="H69" s="202">
        <f t="shared" si="10"/>
        <v>0</v>
      </c>
      <c r="I69" s="202">
        <f t="shared" si="10"/>
        <v>0</v>
      </c>
      <c r="J69" s="202">
        <f t="shared" si="10"/>
        <v>0</v>
      </c>
      <c r="K69" s="202">
        <f t="shared" si="10"/>
        <v>68.65</v>
      </c>
      <c r="L69" s="202">
        <f t="shared" si="10"/>
        <v>68.65</v>
      </c>
      <c r="M69" s="199"/>
    </row>
    <row r="70" spans="1:13" ht="17.25" customHeight="1">
      <c r="A70" s="59" t="s">
        <v>132</v>
      </c>
      <c r="B70" s="54" t="s">
        <v>190</v>
      </c>
      <c r="C70" s="60" t="s">
        <v>72</v>
      </c>
      <c r="D70" s="60" t="s">
        <v>91</v>
      </c>
      <c r="E70" s="16"/>
      <c r="F70" s="16"/>
      <c r="G70" s="202">
        <f aca="true" t="shared" si="11" ref="G70:L70">G71</f>
        <v>68.45</v>
      </c>
      <c r="H70" s="202">
        <f t="shared" si="11"/>
        <v>0</v>
      </c>
      <c r="I70" s="202">
        <f t="shared" si="11"/>
        <v>0</v>
      </c>
      <c r="J70" s="202">
        <f t="shared" si="11"/>
        <v>0</v>
      </c>
      <c r="K70" s="202">
        <f t="shared" si="11"/>
        <v>68.65</v>
      </c>
      <c r="L70" s="202">
        <f t="shared" si="11"/>
        <v>68.65</v>
      </c>
      <c r="M70" s="199"/>
    </row>
    <row r="71" spans="1:13" ht="18" customHeight="1">
      <c r="A71" s="86" t="s">
        <v>231</v>
      </c>
      <c r="B71" s="28" t="s">
        <v>190</v>
      </c>
      <c r="C71" s="17" t="s">
        <v>72</v>
      </c>
      <c r="D71" s="17" t="s">
        <v>91</v>
      </c>
      <c r="E71" s="17" t="s">
        <v>234</v>
      </c>
      <c r="F71" s="17"/>
      <c r="G71" s="202">
        <f aca="true" t="shared" si="12" ref="G71:L71">G150</f>
        <v>68.45</v>
      </c>
      <c r="H71" s="202">
        <f t="shared" si="12"/>
        <v>0</v>
      </c>
      <c r="I71" s="202">
        <f t="shared" si="12"/>
        <v>0</v>
      </c>
      <c r="J71" s="202">
        <f t="shared" si="12"/>
        <v>0</v>
      </c>
      <c r="K71" s="202">
        <f t="shared" si="12"/>
        <v>68.65</v>
      </c>
      <c r="L71" s="202">
        <f t="shared" si="12"/>
        <v>68.65</v>
      </c>
      <c r="M71" s="199"/>
    </row>
    <row r="72" spans="1:13" ht="0.75" customHeight="1" hidden="1">
      <c r="A72" s="86" t="s">
        <v>232</v>
      </c>
      <c r="B72" s="28"/>
      <c r="C72" s="15"/>
      <c r="D72" s="15"/>
      <c r="E72" s="18"/>
      <c r="F72" s="15"/>
      <c r="G72" s="200" t="e">
        <f>SUM(G73)</f>
        <v>#REF!</v>
      </c>
      <c r="H72" s="199"/>
      <c r="I72" s="199"/>
      <c r="J72" s="199"/>
      <c r="K72" s="203"/>
      <c r="L72" s="203"/>
      <c r="M72" s="199"/>
    </row>
    <row r="73" spans="1:13" ht="15.75" hidden="1">
      <c r="A73" s="86" t="s">
        <v>231</v>
      </c>
      <c r="B73" s="28"/>
      <c r="C73" s="17"/>
      <c r="D73" s="17"/>
      <c r="E73" s="19"/>
      <c r="F73" s="17"/>
      <c r="G73" s="202" t="e">
        <f>SUM(G74:G75)</f>
        <v>#REF!</v>
      </c>
      <c r="H73" s="199"/>
      <c r="I73" s="199"/>
      <c r="J73" s="199"/>
      <c r="K73" s="203"/>
      <c r="L73" s="203"/>
      <c r="M73" s="199"/>
    </row>
    <row r="74" spans="1:13" ht="15.75" hidden="1">
      <c r="A74" s="86" t="s">
        <v>232</v>
      </c>
      <c r="B74" s="28"/>
      <c r="C74" s="17"/>
      <c r="D74" s="17"/>
      <c r="E74" s="19"/>
      <c r="F74" s="17"/>
      <c r="G74" s="202">
        <v>0</v>
      </c>
      <c r="H74" s="199"/>
      <c r="I74" s="199"/>
      <c r="J74" s="199"/>
      <c r="K74" s="203"/>
      <c r="L74" s="203"/>
      <c r="M74" s="199"/>
    </row>
    <row r="75" spans="1:13" ht="0.75" customHeight="1" hidden="1">
      <c r="A75" s="86" t="s">
        <v>231</v>
      </c>
      <c r="B75" s="28"/>
      <c r="C75" s="17"/>
      <c r="D75" s="17"/>
      <c r="E75" s="19"/>
      <c r="F75" s="17"/>
      <c r="G75" s="202" t="e">
        <f>SUM(#REF!)</f>
        <v>#REF!</v>
      </c>
      <c r="H75" s="199"/>
      <c r="I75" s="199"/>
      <c r="J75" s="199"/>
      <c r="K75" s="203"/>
      <c r="L75" s="203"/>
      <c r="M75" s="199"/>
    </row>
    <row r="76" spans="1:13" ht="15.75" hidden="1">
      <c r="A76" s="86" t="s">
        <v>232</v>
      </c>
      <c r="B76" s="28"/>
      <c r="C76" s="15"/>
      <c r="D76" s="15"/>
      <c r="E76" s="15"/>
      <c r="F76" s="15"/>
      <c r="G76" s="202" t="e">
        <f>SUM(G77)</f>
        <v>#REF!</v>
      </c>
      <c r="H76" s="199"/>
      <c r="I76" s="199"/>
      <c r="J76" s="199"/>
      <c r="K76" s="203"/>
      <c r="L76" s="203"/>
      <c r="M76" s="199"/>
    </row>
    <row r="77" spans="1:13" ht="15.75" hidden="1">
      <c r="A77" s="86" t="s">
        <v>231</v>
      </c>
      <c r="B77" s="28"/>
      <c r="C77" s="17"/>
      <c r="D77" s="17"/>
      <c r="E77" s="17"/>
      <c r="F77" s="17"/>
      <c r="G77" s="202" t="e">
        <f>SUM(G78)</f>
        <v>#REF!</v>
      </c>
      <c r="H77" s="199"/>
      <c r="I77" s="199"/>
      <c r="J77" s="199"/>
      <c r="K77" s="203"/>
      <c r="L77" s="203"/>
      <c r="M77" s="199"/>
    </row>
    <row r="78" spans="1:13" ht="15.75" hidden="1">
      <c r="A78" s="86" t="s">
        <v>232</v>
      </c>
      <c r="B78" s="28"/>
      <c r="C78" s="17"/>
      <c r="D78" s="17"/>
      <c r="E78" s="17"/>
      <c r="F78" s="17"/>
      <c r="G78" s="202" t="e">
        <f>SUM(#REF!)</f>
        <v>#REF!</v>
      </c>
      <c r="H78" s="199"/>
      <c r="I78" s="199"/>
      <c r="J78" s="199"/>
      <c r="K78" s="203"/>
      <c r="L78" s="203"/>
      <c r="M78" s="199"/>
    </row>
    <row r="79" spans="1:13" ht="22.5" customHeight="1" hidden="1">
      <c r="A79" s="86" t="s">
        <v>231</v>
      </c>
      <c r="B79" s="28"/>
      <c r="C79" s="15"/>
      <c r="D79" s="15"/>
      <c r="E79" s="15"/>
      <c r="F79" s="15"/>
      <c r="G79" s="200">
        <f>SUM(G80)</f>
        <v>68.45</v>
      </c>
      <c r="H79" s="199"/>
      <c r="I79" s="199"/>
      <c r="J79" s="199"/>
      <c r="K79" s="203"/>
      <c r="L79" s="203"/>
      <c r="M79" s="199"/>
    </row>
    <row r="80" spans="1:13" ht="118.5" customHeight="1" hidden="1">
      <c r="A80" s="86" t="s">
        <v>232</v>
      </c>
      <c r="B80" s="28"/>
      <c r="C80" s="15"/>
      <c r="D80" s="15"/>
      <c r="E80" s="15"/>
      <c r="F80" s="15"/>
      <c r="G80" s="200">
        <f>SUM(G81+G98+G115+G132+G152)</f>
        <v>68.45</v>
      </c>
      <c r="H80" s="199"/>
      <c r="I80" s="199"/>
      <c r="J80" s="199"/>
      <c r="K80" s="203"/>
      <c r="L80" s="203"/>
      <c r="M80" s="199"/>
    </row>
    <row r="81" spans="1:13" ht="53.25" customHeight="1" hidden="1">
      <c r="A81" s="86" t="s">
        <v>231</v>
      </c>
      <c r="B81" s="28"/>
      <c r="C81" s="15"/>
      <c r="D81" s="15"/>
      <c r="E81" s="15"/>
      <c r="F81" s="15"/>
      <c r="G81" s="200">
        <f>SUM(G82+G86+G91+G94)</f>
        <v>0</v>
      </c>
      <c r="H81" s="199"/>
      <c r="I81" s="199"/>
      <c r="J81" s="199"/>
      <c r="K81" s="203"/>
      <c r="L81" s="203"/>
      <c r="M81" s="199"/>
    </row>
    <row r="82" spans="1:13" ht="48.75" customHeight="1" hidden="1">
      <c r="A82" s="86" t="s">
        <v>232</v>
      </c>
      <c r="B82" s="28"/>
      <c r="C82" s="15"/>
      <c r="D82" s="15"/>
      <c r="E82" s="15"/>
      <c r="F82" s="15"/>
      <c r="G82" s="202">
        <f>SUM(G83)</f>
        <v>0</v>
      </c>
      <c r="H82" s="199"/>
      <c r="I82" s="199"/>
      <c r="J82" s="199"/>
      <c r="K82" s="203"/>
      <c r="L82" s="203"/>
      <c r="M82" s="199"/>
    </row>
    <row r="83" spans="1:13" ht="36.75" customHeight="1" hidden="1">
      <c r="A83" s="86" t="s">
        <v>231</v>
      </c>
      <c r="B83" s="28"/>
      <c r="C83" s="15"/>
      <c r="D83" s="15"/>
      <c r="E83" s="15"/>
      <c r="F83" s="15"/>
      <c r="G83" s="200">
        <f>SUM(G84:G85)</f>
        <v>0</v>
      </c>
      <c r="H83" s="199"/>
      <c r="I83" s="199"/>
      <c r="J83" s="199"/>
      <c r="K83" s="203"/>
      <c r="L83" s="203"/>
      <c r="M83" s="199"/>
    </row>
    <row r="84" spans="1:13" ht="25.5" customHeight="1" hidden="1">
      <c r="A84" s="86" t="s">
        <v>232</v>
      </c>
      <c r="B84" s="28"/>
      <c r="C84" s="17"/>
      <c r="D84" s="17"/>
      <c r="E84" s="17"/>
      <c r="F84" s="17"/>
      <c r="G84" s="202"/>
      <c r="H84" s="199"/>
      <c r="I84" s="199"/>
      <c r="J84" s="199"/>
      <c r="K84" s="203"/>
      <c r="L84" s="203"/>
      <c r="M84" s="199"/>
    </row>
    <row r="85" spans="1:13" ht="21.75" customHeight="1" hidden="1">
      <c r="A85" s="86" t="s">
        <v>231</v>
      </c>
      <c r="B85" s="28"/>
      <c r="C85" s="17"/>
      <c r="D85" s="17"/>
      <c r="E85" s="17"/>
      <c r="F85" s="17"/>
      <c r="G85" s="202"/>
      <c r="H85" s="199"/>
      <c r="I85" s="199"/>
      <c r="J85" s="199"/>
      <c r="K85" s="203"/>
      <c r="L85" s="203"/>
      <c r="M85" s="199"/>
    </row>
    <row r="86" spans="1:13" ht="26.25" customHeight="1" hidden="1">
      <c r="A86" s="86" t="s">
        <v>232</v>
      </c>
      <c r="B86" s="28"/>
      <c r="C86" s="15"/>
      <c r="D86" s="15"/>
      <c r="E86" s="15"/>
      <c r="F86" s="15"/>
      <c r="G86" s="200">
        <f>SUM(G87:G90)</f>
        <v>0</v>
      </c>
      <c r="H86" s="199"/>
      <c r="I86" s="199"/>
      <c r="J86" s="199"/>
      <c r="K86" s="203"/>
      <c r="L86" s="203"/>
      <c r="M86" s="199"/>
    </row>
    <row r="87" spans="1:13" ht="25.5" customHeight="1" hidden="1">
      <c r="A87" s="86" t="s">
        <v>231</v>
      </c>
      <c r="B87" s="28"/>
      <c r="C87" s="17"/>
      <c r="D87" s="17"/>
      <c r="E87" s="17"/>
      <c r="F87" s="17"/>
      <c r="G87" s="202"/>
      <c r="H87" s="199"/>
      <c r="I87" s="199"/>
      <c r="J87" s="199"/>
      <c r="K87" s="203"/>
      <c r="L87" s="203"/>
      <c r="M87" s="199"/>
    </row>
    <row r="88" spans="1:13" ht="30.75" customHeight="1" hidden="1">
      <c r="A88" s="86" t="s">
        <v>232</v>
      </c>
      <c r="B88" s="28"/>
      <c r="C88" s="17"/>
      <c r="D88" s="17"/>
      <c r="E88" s="17"/>
      <c r="F88" s="17"/>
      <c r="G88" s="202"/>
      <c r="H88" s="199"/>
      <c r="I88" s="199"/>
      <c r="J88" s="199"/>
      <c r="K88" s="203"/>
      <c r="L88" s="203"/>
      <c r="M88" s="199"/>
    </row>
    <row r="89" spans="1:13" ht="30.75" customHeight="1" hidden="1">
      <c r="A89" s="86" t="s">
        <v>231</v>
      </c>
      <c r="B89" s="28"/>
      <c r="C89" s="17"/>
      <c r="D89" s="17"/>
      <c r="E89" s="17"/>
      <c r="F89" s="17"/>
      <c r="G89" s="202"/>
      <c r="H89" s="199"/>
      <c r="I89" s="199"/>
      <c r="J89" s="199"/>
      <c r="K89" s="203"/>
      <c r="L89" s="203"/>
      <c r="M89" s="199"/>
    </row>
    <row r="90" spans="1:13" ht="28.5" customHeight="1" hidden="1">
      <c r="A90" s="86" t="s">
        <v>232</v>
      </c>
      <c r="B90" s="28"/>
      <c r="C90" s="17"/>
      <c r="D90" s="17"/>
      <c r="E90" s="17"/>
      <c r="F90" s="17"/>
      <c r="G90" s="202"/>
      <c r="H90" s="199"/>
      <c r="I90" s="199"/>
      <c r="J90" s="199"/>
      <c r="K90" s="203"/>
      <c r="L90" s="203"/>
      <c r="M90" s="199"/>
    </row>
    <row r="91" spans="1:13" ht="25.5" customHeight="1" hidden="1">
      <c r="A91" s="86" t="s">
        <v>231</v>
      </c>
      <c r="B91" s="28"/>
      <c r="C91" s="15"/>
      <c r="D91" s="15"/>
      <c r="E91" s="15"/>
      <c r="F91" s="15"/>
      <c r="G91" s="200">
        <f>SUM(G92:G93)</f>
        <v>0</v>
      </c>
      <c r="H91" s="199"/>
      <c r="I91" s="199"/>
      <c r="J91" s="199"/>
      <c r="K91" s="203"/>
      <c r="L91" s="203"/>
      <c r="M91" s="199"/>
    </row>
    <row r="92" spans="1:13" ht="28.5" customHeight="1" hidden="1">
      <c r="A92" s="86" t="s">
        <v>232</v>
      </c>
      <c r="B92" s="28"/>
      <c r="C92" s="17"/>
      <c r="D92" s="17"/>
      <c r="E92" s="17"/>
      <c r="F92" s="17"/>
      <c r="G92" s="202"/>
      <c r="H92" s="199"/>
      <c r="I92" s="199"/>
      <c r="J92" s="199"/>
      <c r="K92" s="203"/>
      <c r="L92" s="203"/>
      <c r="M92" s="199"/>
    </row>
    <row r="93" spans="1:13" ht="39" customHeight="1" hidden="1">
      <c r="A93" s="86" t="s">
        <v>231</v>
      </c>
      <c r="B93" s="28"/>
      <c r="C93" s="17"/>
      <c r="D93" s="17"/>
      <c r="E93" s="17"/>
      <c r="F93" s="17"/>
      <c r="G93" s="202"/>
      <c r="H93" s="199"/>
      <c r="I93" s="199"/>
      <c r="J93" s="199"/>
      <c r="K93" s="203"/>
      <c r="L93" s="203"/>
      <c r="M93" s="199"/>
    </row>
    <row r="94" spans="1:13" ht="23.25" customHeight="1" hidden="1">
      <c r="A94" s="86" t="s">
        <v>232</v>
      </c>
      <c r="B94" s="28"/>
      <c r="C94" s="15"/>
      <c r="D94" s="15"/>
      <c r="E94" s="15"/>
      <c r="F94" s="15"/>
      <c r="G94" s="200">
        <f>SUM(G95:G97)</f>
        <v>0</v>
      </c>
      <c r="H94" s="199"/>
      <c r="I94" s="199"/>
      <c r="J94" s="199"/>
      <c r="K94" s="203"/>
      <c r="L94" s="203"/>
      <c r="M94" s="199"/>
    </row>
    <row r="95" spans="1:13" ht="37.5" customHeight="1" hidden="1">
      <c r="A95" s="86" t="s">
        <v>231</v>
      </c>
      <c r="B95" s="28"/>
      <c r="C95" s="6"/>
      <c r="D95" s="17"/>
      <c r="E95" s="17"/>
      <c r="F95" s="17"/>
      <c r="G95" s="202"/>
      <c r="H95" s="199"/>
      <c r="I95" s="199"/>
      <c r="J95" s="199"/>
      <c r="K95" s="203"/>
      <c r="L95" s="203"/>
      <c r="M95" s="199"/>
    </row>
    <row r="96" spans="1:13" ht="31.5" customHeight="1" hidden="1">
      <c r="A96" s="86" t="s">
        <v>232</v>
      </c>
      <c r="B96" s="28"/>
      <c r="C96" s="17"/>
      <c r="D96" s="17"/>
      <c r="E96" s="17"/>
      <c r="F96" s="17"/>
      <c r="G96" s="202"/>
      <c r="H96" s="199"/>
      <c r="I96" s="199"/>
      <c r="J96" s="199"/>
      <c r="K96" s="203"/>
      <c r="L96" s="203"/>
      <c r="M96" s="199"/>
    </row>
    <row r="97" spans="1:13" ht="24.75" customHeight="1" hidden="1">
      <c r="A97" s="86" t="s">
        <v>231</v>
      </c>
      <c r="B97" s="28"/>
      <c r="C97" s="17"/>
      <c r="D97" s="17"/>
      <c r="E97" s="17"/>
      <c r="F97" s="17"/>
      <c r="G97" s="202"/>
      <c r="H97" s="199"/>
      <c r="I97" s="199"/>
      <c r="J97" s="199"/>
      <c r="K97" s="203"/>
      <c r="L97" s="203"/>
      <c r="M97" s="199"/>
    </row>
    <row r="98" spans="1:13" ht="50.25" customHeight="1" hidden="1">
      <c r="A98" s="86" t="s">
        <v>232</v>
      </c>
      <c r="B98" s="28"/>
      <c r="C98" s="15"/>
      <c r="D98" s="15"/>
      <c r="E98" s="15"/>
      <c r="F98" s="15"/>
      <c r="G98" s="200">
        <f>SUM(G99+G103+G108+G111)</f>
        <v>0</v>
      </c>
      <c r="H98" s="199"/>
      <c r="I98" s="199"/>
      <c r="J98" s="199"/>
      <c r="K98" s="203"/>
      <c r="L98" s="203"/>
      <c r="M98" s="199"/>
    </row>
    <row r="99" spans="1:13" ht="45.75" customHeight="1" hidden="1">
      <c r="A99" s="86" t="s">
        <v>231</v>
      </c>
      <c r="B99" s="28"/>
      <c r="C99" s="15"/>
      <c r="D99" s="15"/>
      <c r="E99" s="15"/>
      <c r="F99" s="15"/>
      <c r="G99" s="202">
        <f>SUM(G100)</f>
        <v>0</v>
      </c>
      <c r="H99" s="199"/>
      <c r="I99" s="199"/>
      <c r="J99" s="199"/>
      <c r="K99" s="203"/>
      <c r="L99" s="203"/>
      <c r="M99" s="199"/>
    </row>
    <row r="100" spans="1:13" ht="44.25" customHeight="1" hidden="1">
      <c r="A100" s="86" t="s">
        <v>232</v>
      </c>
      <c r="B100" s="28"/>
      <c r="C100" s="15"/>
      <c r="D100" s="15"/>
      <c r="E100" s="15"/>
      <c r="F100" s="15"/>
      <c r="G100" s="200">
        <f>SUM(G101:G102)</f>
        <v>0</v>
      </c>
      <c r="H100" s="199"/>
      <c r="I100" s="199"/>
      <c r="J100" s="199"/>
      <c r="K100" s="203"/>
      <c r="L100" s="203"/>
      <c r="M100" s="199"/>
    </row>
    <row r="101" spans="1:13" ht="24" customHeight="1" hidden="1">
      <c r="A101" s="86" t="s">
        <v>231</v>
      </c>
      <c r="B101" s="28"/>
      <c r="C101" s="17"/>
      <c r="D101" s="17"/>
      <c r="E101" s="17"/>
      <c r="F101" s="17"/>
      <c r="G101" s="202"/>
      <c r="H101" s="199"/>
      <c r="I101" s="199"/>
      <c r="J101" s="199"/>
      <c r="K101" s="203"/>
      <c r="L101" s="203"/>
      <c r="M101" s="199"/>
    </row>
    <row r="102" spans="1:13" ht="33" customHeight="1" hidden="1">
      <c r="A102" s="86" t="s">
        <v>232</v>
      </c>
      <c r="B102" s="28"/>
      <c r="C102" s="17"/>
      <c r="D102" s="17"/>
      <c r="E102" s="17"/>
      <c r="F102" s="17"/>
      <c r="G102" s="202"/>
      <c r="H102" s="199"/>
      <c r="I102" s="199"/>
      <c r="J102" s="199"/>
      <c r="K102" s="203"/>
      <c r="L102" s="203"/>
      <c r="M102" s="199"/>
    </row>
    <row r="103" spans="1:13" ht="24.75" customHeight="1" hidden="1">
      <c r="A103" s="86" t="s">
        <v>231</v>
      </c>
      <c r="B103" s="28"/>
      <c r="C103" s="15"/>
      <c r="D103" s="15"/>
      <c r="E103" s="15"/>
      <c r="F103" s="15"/>
      <c r="G103" s="200">
        <f>SUM(G104:G107)</f>
        <v>0</v>
      </c>
      <c r="H103" s="199"/>
      <c r="I103" s="199"/>
      <c r="J103" s="199"/>
      <c r="K103" s="203"/>
      <c r="L103" s="203"/>
      <c r="M103" s="199"/>
    </row>
    <row r="104" spans="1:13" ht="24.75" customHeight="1" hidden="1">
      <c r="A104" s="86" t="s">
        <v>232</v>
      </c>
      <c r="B104" s="28"/>
      <c r="C104" s="17"/>
      <c r="D104" s="17"/>
      <c r="E104" s="17"/>
      <c r="F104" s="17"/>
      <c r="G104" s="202"/>
      <c r="H104" s="199"/>
      <c r="I104" s="199"/>
      <c r="J104" s="199"/>
      <c r="K104" s="203"/>
      <c r="L104" s="203"/>
      <c r="M104" s="199"/>
    </row>
    <row r="105" spans="1:13" ht="41.25" customHeight="1" hidden="1">
      <c r="A105" s="86" t="s">
        <v>231</v>
      </c>
      <c r="B105" s="28"/>
      <c r="C105" s="17"/>
      <c r="D105" s="17"/>
      <c r="E105" s="17"/>
      <c r="F105" s="17"/>
      <c r="G105" s="202"/>
      <c r="H105" s="199"/>
      <c r="I105" s="199"/>
      <c r="J105" s="199"/>
      <c r="K105" s="203"/>
      <c r="L105" s="203"/>
      <c r="M105" s="199"/>
    </row>
    <row r="106" spans="1:13" ht="30" customHeight="1" hidden="1">
      <c r="A106" s="86" t="s">
        <v>232</v>
      </c>
      <c r="B106" s="28"/>
      <c r="C106" s="17"/>
      <c r="D106" s="17"/>
      <c r="E106" s="17"/>
      <c r="F106" s="17"/>
      <c r="G106" s="202"/>
      <c r="H106" s="199"/>
      <c r="I106" s="199"/>
      <c r="J106" s="199"/>
      <c r="K106" s="203"/>
      <c r="L106" s="203"/>
      <c r="M106" s="199"/>
    </row>
    <row r="107" spans="1:13" ht="39" customHeight="1" hidden="1">
      <c r="A107" s="86" t="s">
        <v>231</v>
      </c>
      <c r="B107" s="28"/>
      <c r="C107" s="17"/>
      <c r="D107" s="17"/>
      <c r="E107" s="17"/>
      <c r="F107" s="17"/>
      <c r="G107" s="202"/>
      <c r="H107" s="199"/>
      <c r="I107" s="199"/>
      <c r="J107" s="199"/>
      <c r="K107" s="203"/>
      <c r="L107" s="203"/>
      <c r="M107" s="199"/>
    </row>
    <row r="108" spans="1:13" ht="18.75" customHeight="1" hidden="1">
      <c r="A108" s="86" t="s">
        <v>232</v>
      </c>
      <c r="B108" s="28"/>
      <c r="C108" s="15"/>
      <c r="D108" s="15"/>
      <c r="E108" s="15"/>
      <c r="F108" s="15"/>
      <c r="G108" s="200">
        <f>SUM(G109:G110)</f>
        <v>0</v>
      </c>
      <c r="H108" s="199"/>
      <c r="I108" s="199"/>
      <c r="J108" s="199"/>
      <c r="K108" s="203"/>
      <c r="L108" s="203"/>
      <c r="M108" s="199"/>
    </row>
    <row r="109" spans="1:13" ht="30.75" customHeight="1" hidden="1">
      <c r="A109" s="86" t="s">
        <v>231</v>
      </c>
      <c r="B109" s="28"/>
      <c r="C109" s="17"/>
      <c r="D109" s="17"/>
      <c r="E109" s="17"/>
      <c r="F109" s="17"/>
      <c r="G109" s="202"/>
      <c r="H109" s="199"/>
      <c r="I109" s="199"/>
      <c r="J109" s="199"/>
      <c r="K109" s="203"/>
      <c r="L109" s="203"/>
      <c r="M109" s="199"/>
    </row>
    <row r="110" spans="1:13" ht="30.75" customHeight="1" hidden="1">
      <c r="A110" s="86" t="s">
        <v>232</v>
      </c>
      <c r="B110" s="28"/>
      <c r="C110" s="17"/>
      <c r="D110" s="17"/>
      <c r="E110" s="17"/>
      <c r="F110" s="17"/>
      <c r="G110" s="202"/>
      <c r="H110" s="199"/>
      <c r="I110" s="199"/>
      <c r="J110" s="199"/>
      <c r="K110" s="203"/>
      <c r="L110" s="203"/>
      <c r="M110" s="199"/>
    </row>
    <row r="111" spans="1:13" ht="20.25" customHeight="1" hidden="1">
      <c r="A111" s="86" t="s">
        <v>231</v>
      </c>
      <c r="B111" s="28"/>
      <c r="C111" s="15"/>
      <c r="D111" s="15"/>
      <c r="E111" s="15"/>
      <c r="F111" s="15"/>
      <c r="G111" s="200">
        <f>SUM(G112:G114)</f>
        <v>0</v>
      </c>
      <c r="H111" s="199"/>
      <c r="I111" s="199"/>
      <c r="J111" s="199"/>
      <c r="K111" s="203"/>
      <c r="L111" s="203"/>
      <c r="M111" s="199"/>
    </row>
    <row r="112" spans="1:13" ht="34.5" customHeight="1" hidden="1">
      <c r="A112" s="86" t="s">
        <v>232</v>
      </c>
      <c r="B112" s="28"/>
      <c r="C112" s="6"/>
      <c r="D112" s="17"/>
      <c r="E112" s="17"/>
      <c r="F112" s="17"/>
      <c r="G112" s="202"/>
      <c r="H112" s="199"/>
      <c r="I112" s="199"/>
      <c r="J112" s="199"/>
      <c r="K112" s="203"/>
      <c r="L112" s="203"/>
      <c r="M112" s="199"/>
    </row>
    <row r="113" spans="1:13" ht="27" customHeight="1" hidden="1">
      <c r="A113" s="86" t="s">
        <v>231</v>
      </c>
      <c r="B113" s="28"/>
      <c r="C113" s="17"/>
      <c r="D113" s="17"/>
      <c r="E113" s="17"/>
      <c r="F113" s="17"/>
      <c r="G113" s="202"/>
      <c r="H113" s="199"/>
      <c r="I113" s="199"/>
      <c r="J113" s="199"/>
      <c r="K113" s="203"/>
      <c r="L113" s="203"/>
      <c r="M113" s="199"/>
    </row>
    <row r="114" spans="1:13" ht="24" customHeight="1" hidden="1">
      <c r="A114" s="86" t="s">
        <v>232</v>
      </c>
      <c r="B114" s="28"/>
      <c r="C114" s="17"/>
      <c r="D114" s="17"/>
      <c r="E114" s="17"/>
      <c r="F114" s="17"/>
      <c r="G114" s="202"/>
      <c r="H114" s="199"/>
      <c r="I114" s="199"/>
      <c r="J114" s="199"/>
      <c r="K114" s="203"/>
      <c r="L114" s="203"/>
      <c r="M114" s="199"/>
    </row>
    <row r="115" spans="1:13" ht="63" customHeight="1" hidden="1">
      <c r="A115" s="86" t="s">
        <v>231</v>
      </c>
      <c r="B115" s="28"/>
      <c r="C115" s="15"/>
      <c r="D115" s="15"/>
      <c r="E115" s="15"/>
      <c r="F115" s="15"/>
      <c r="G115" s="200">
        <f>SUM(G116+G120+G125+G128)</f>
        <v>0</v>
      </c>
      <c r="H115" s="199"/>
      <c r="I115" s="199"/>
      <c r="J115" s="199"/>
      <c r="K115" s="203"/>
      <c r="L115" s="203"/>
      <c r="M115" s="199"/>
    </row>
    <row r="116" spans="1:13" ht="56.25" customHeight="1" hidden="1">
      <c r="A116" s="86" t="s">
        <v>232</v>
      </c>
      <c r="B116" s="28"/>
      <c r="C116" s="15"/>
      <c r="D116" s="15"/>
      <c r="E116" s="15"/>
      <c r="F116" s="15"/>
      <c r="G116" s="200">
        <f>SUM(G117)</f>
        <v>0</v>
      </c>
      <c r="H116" s="199"/>
      <c r="I116" s="199"/>
      <c r="J116" s="199"/>
      <c r="K116" s="203"/>
      <c r="L116" s="203"/>
      <c r="M116" s="199"/>
    </row>
    <row r="117" spans="1:13" ht="34.5" customHeight="1" hidden="1">
      <c r="A117" s="86" t="s">
        <v>231</v>
      </c>
      <c r="B117" s="28"/>
      <c r="C117" s="15"/>
      <c r="D117" s="15"/>
      <c r="E117" s="15"/>
      <c r="F117" s="15"/>
      <c r="G117" s="200">
        <f>SUM(G118:G119)</f>
        <v>0</v>
      </c>
      <c r="H117" s="199"/>
      <c r="I117" s="199"/>
      <c r="J117" s="199"/>
      <c r="K117" s="203"/>
      <c r="L117" s="203"/>
      <c r="M117" s="199"/>
    </row>
    <row r="118" spans="1:13" ht="27.75" customHeight="1" hidden="1">
      <c r="A118" s="86" t="s">
        <v>232</v>
      </c>
      <c r="B118" s="28"/>
      <c r="C118" s="17"/>
      <c r="D118" s="17"/>
      <c r="E118" s="17"/>
      <c r="F118" s="17"/>
      <c r="G118" s="202"/>
      <c r="H118" s="199"/>
      <c r="I118" s="199"/>
      <c r="J118" s="199"/>
      <c r="K118" s="203"/>
      <c r="L118" s="203"/>
      <c r="M118" s="199"/>
    </row>
    <row r="119" spans="1:13" ht="27.75" customHeight="1" hidden="1">
      <c r="A119" s="86" t="s">
        <v>231</v>
      </c>
      <c r="B119" s="28"/>
      <c r="C119" s="17"/>
      <c r="D119" s="17"/>
      <c r="E119" s="17"/>
      <c r="F119" s="17"/>
      <c r="G119" s="202"/>
      <c r="H119" s="199"/>
      <c r="I119" s="199"/>
      <c r="J119" s="199"/>
      <c r="K119" s="203"/>
      <c r="L119" s="203"/>
      <c r="M119" s="199"/>
    </row>
    <row r="120" spans="1:13" ht="31.5" customHeight="1" hidden="1">
      <c r="A120" s="86" t="s">
        <v>232</v>
      </c>
      <c r="B120" s="28"/>
      <c r="C120" s="15"/>
      <c r="D120" s="15"/>
      <c r="E120" s="15"/>
      <c r="F120" s="15"/>
      <c r="G120" s="200">
        <f>SUM(G121:G124)</f>
        <v>0</v>
      </c>
      <c r="H120" s="199"/>
      <c r="I120" s="199"/>
      <c r="J120" s="199"/>
      <c r="K120" s="203"/>
      <c r="L120" s="203"/>
      <c r="M120" s="199"/>
    </row>
    <row r="121" spans="1:13" ht="27" customHeight="1" hidden="1">
      <c r="A121" s="86" t="s">
        <v>231</v>
      </c>
      <c r="B121" s="28"/>
      <c r="C121" s="17"/>
      <c r="D121" s="17"/>
      <c r="E121" s="17"/>
      <c r="F121" s="17"/>
      <c r="G121" s="202"/>
      <c r="H121" s="199"/>
      <c r="I121" s="199"/>
      <c r="J121" s="199"/>
      <c r="K121" s="203"/>
      <c r="L121" s="203"/>
      <c r="M121" s="199"/>
    </row>
    <row r="122" spans="1:13" ht="30.75" customHeight="1" hidden="1">
      <c r="A122" s="86" t="s">
        <v>232</v>
      </c>
      <c r="B122" s="28"/>
      <c r="C122" s="17"/>
      <c r="D122" s="17"/>
      <c r="E122" s="17"/>
      <c r="F122" s="17"/>
      <c r="G122" s="202"/>
      <c r="H122" s="199"/>
      <c r="I122" s="199"/>
      <c r="J122" s="199"/>
      <c r="K122" s="203"/>
      <c r="L122" s="203"/>
      <c r="M122" s="199"/>
    </row>
    <row r="123" spans="1:13" ht="39.75" customHeight="1" hidden="1">
      <c r="A123" s="86" t="s">
        <v>231</v>
      </c>
      <c r="B123" s="28"/>
      <c r="C123" s="17"/>
      <c r="D123" s="17"/>
      <c r="E123" s="17"/>
      <c r="F123" s="17"/>
      <c r="G123" s="202"/>
      <c r="H123" s="199"/>
      <c r="I123" s="199"/>
      <c r="J123" s="199"/>
      <c r="K123" s="203"/>
      <c r="L123" s="203"/>
      <c r="M123" s="199"/>
    </row>
    <row r="124" spans="1:13" ht="31.5" customHeight="1" hidden="1">
      <c r="A124" s="86" t="s">
        <v>232</v>
      </c>
      <c r="B124" s="28"/>
      <c r="C124" s="17"/>
      <c r="D124" s="17"/>
      <c r="E124" s="17"/>
      <c r="F124" s="17"/>
      <c r="G124" s="202"/>
      <c r="H124" s="199"/>
      <c r="I124" s="199"/>
      <c r="J124" s="199"/>
      <c r="K124" s="203"/>
      <c r="L124" s="203"/>
      <c r="M124" s="199"/>
    </row>
    <row r="125" spans="1:13" ht="19.5" customHeight="1" hidden="1">
      <c r="A125" s="86" t="s">
        <v>231</v>
      </c>
      <c r="B125" s="28"/>
      <c r="C125" s="15"/>
      <c r="D125" s="15"/>
      <c r="E125" s="15"/>
      <c r="F125" s="15"/>
      <c r="G125" s="200">
        <f>SUM(G126:G127)</f>
        <v>0</v>
      </c>
      <c r="H125" s="199"/>
      <c r="I125" s="199"/>
      <c r="J125" s="199"/>
      <c r="K125" s="203"/>
      <c r="L125" s="203"/>
      <c r="M125" s="199"/>
    </row>
    <row r="126" spans="1:13" ht="36.75" customHeight="1" hidden="1">
      <c r="A126" s="86" t="s">
        <v>232</v>
      </c>
      <c r="B126" s="28"/>
      <c r="C126" s="17"/>
      <c r="D126" s="17"/>
      <c r="E126" s="17"/>
      <c r="F126" s="17"/>
      <c r="G126" s="202"/>
      <c r="H126" s="199"/>
      <c r="I126" s="199"/>
      <c r="J126" s="199"/>
      <c r="K126" s="203"/>
      <c r="L126" s="203"/>
      <c r="M126" s="199"/>
    </row>
    <row r="127" spans="1:13" ht="31.5" customHeight="1" hidden="1">
      <c r="A127" s="86" t="s">
        <v>231</v>
      </c>
      <c r="B127" s="28"/>
      <c r="C127" s="17"/>
      <c r="D127" s="17"/>
      <c r="E127" s="17"/>
      <c r="F127" s="17"/>
      <c r="G127" s="202"/>
      <c r="H127" s="199"/>
      <c r="I127" s="199"/>
      <c r="J127" s="199"/>
      <c r="K127" s="203"/>
      <c r="L127" s="203"/>
      <c r="M127" s="199"/>
    </row>
    <row r="128" spans="1:13" ht="16.5" customHeight="1" hidden="1">
      <c r="A128" s="86" t="s">
        <v>232</v>
      </c>
      <c r="B128" s="28"/>
      <c r="C128" s="15"/>
      <c r="D128" s="15"/>
      <c r="E128" s="15"/>
      <c r="F128" s="15"/>
      <c r="G128" s="200">
        <f>SUM(G129:G131)</f>
        <v>0</v>
      </c>
      <c r="H128" s="199"/>
      <c r="I128" s="199"/>
      <c r="J128" s="199"/>
      <c r="K128" s="203"/>
      <c r="L128" s="203"/>
      <c r="M128" s="199"/>
    </row>
    <row r="129" spans="1:13" ht="30" customHeight="1" hidden="1">
      <c r="A129" s="86" t="s">
        <v>231</v>
      </c>
      <c r="B129" s="28"/>
      <c r="C129" s="6"/>
      <c r="D129" s="17"/>
      <c r="E129" s="17"/>
      <c r="F129" s="17"/>
      <c r="G129" s="202"/>
      <c r="H129" s="199"/>
      <c r="I129" s="199"/>
      <c r="J129" s="199"/>
      <c r="K129" s="203"/>
      <c r="L129" s="203"/>
      <c r="M129" s="199"/>
    </row>
    <row r="130" spans="1:13" ht="25.5" customHeight="1" hidden="1">
      <c r="A130" s="86" t="s">
        <v>232</v>
      </c>
      <c r="B130" s="28"/>
      <c r="C130" s="17"/>
      <c r="D130" s="17"/>
      <c r="E130" s="17"/>
      <c r="F130" s="17"/>
      <c r="G130" s="202"/>
      <c r="H130" s="199"/>
      <c r="I130" s="199"/>
      <c r="J130" s="199"/>
      <c r="K130" s="203"/>
      <c r="L130" s="203"/>
      <c r="M130" s="199"/>
    </row>
    <row r="131" spans="1:13" ht="33" customHeight="1" hidden="1">
      <c r="A131" s="86" t="s">
        <v>231</v>
      </c>
      <c r="B131" s="28"/>
      <c r="C131" s="17"/>
      <c r="D131" s="17"/>
      <c r="E131" s="17"/>
      <c r="F131" s="17"/>
      <c r="G131" s="202"/>
      <c r="H131" s="199"/>
      <c r="I131" s="199"/>
      <c r="J131" s="199"/>
      <c r="K131" s="203"/>
      <c r="L131" s="203"/>
      <c r="M131" s="199"/>
    </row>
    <row r="132" spans="1:13" ht="49.5" customHeight="1" hidden="1">
      <c r="A132" s="86" t="s">
        <v>232</v>
      </c>
      <c r="B132" s="28"/>
      <c r="C132" s="15"/>
      <c r="D132" s="15"/>
      <c r="E132" s="15"/>
      <c r="F132" s="15"/>
      <c r="G132" s="198">
        <f>SUM(G133+G137+G142+G145)</f>
        <v>0</v>
      </c>
      <c r="H132" s="199"/>
      <c r="I132" s="199"/>
      <c r="J132" s="199"/>
      <c r="K132" s="203"/>
      <c r="L132" s="203"/>
      <c r="M132" s="199"/>
    </row>
    <row r="133" spans="1:13" ht="49.5" customHeight="1" hidden="1">
      <c r="A133" s="86" t="s">
        <v>231</v>
      </c>
      <c r="B133" s="28"/>
      <c r="C133" s="15"/>
      <c r="D133" s="15"/>
      <c r="E133" s="15"/>
      <c r="F133" s="15"/>
      <c r="G133" s="200">
        <f>SUM(G134)</f>
        <v>0</v>
      </c>
      <c r="H133" s="199"/>
      <c r="I133" s="199"/>
      <c r="J133" s="199"/>
      <c r="K133" s="203"/>
      <c r="L133" s="203"/>
      <c r="M133" s="199"/>
    </row>
    <row r="134" spans="1:13" ht="49.5" customHeight="1" hidden="1">
      <c r="A134" s="86" t="s">
        <v>232</v>
      </c>
      <c r="B134" s="28"/>
      <c r="C134" s="15"/>
      <c r="D134" s="15"/>
      <c r="E134" s="15"/>
      <c r="F134" s="15"/>
      <c r="G134" s="200">
        <f>SUM(G135:G136)</f>
        <v>0</v>
      </c>
      <c r="H134" s="199"/>
      <c r="I134" s="199"/>
      <c r="J134" s="199"/>
      <c r="K134" s="203"/>
      <c r="L134" s="203"/>
      <c r="M134" s="199"/>
    </row>
    <row r="135" spans="1:13" ht="22.5" customHeight="1" hidden="1">
      <c r="A135" s="86" t="s">
        <v>231</v>
      </c>
      <c r="B135" s="28"/>
      <c r="C135" s="17"/>
      <c r="D135" s="17"/>
      <c r="E135" s="17"/>
      <c r="F135" s="17"/>
      <c r="G135" s="202"/>
      <c r="H135" s="199"/>
      <c r="I135" s="199"/>
      <c r="J135" s="199"/>
      <c r="K135" s="203"/>
      <c r="L135" s="203"/>
      <c r="M135" s="199"/>
    </row>
    <row r="136" spans="1:13" ht="30" customHeight="1" hidden="1">
      <c r="A136" s="86" t="s">
        <v>232</v>
      </c>
      <c r="B136" s="28"/>
      <c r="C136" s="17"/>
      <c r="D136" s="17"/>
      <c r="E136" s="17"/>
      <c r="F136" s="17"/>
      <c r="G136" s="202"/>
      <c r="H136" s="199"/>
      <c r="I136" s="199"/>
      <c r="J136" s="199"/>
      <c r="K136" s="203"/>
      <c r="L136" s="203"/>
      <c r="M136" s="199"/>
    </row>
    <row r="137" spans="1:13" ht="24" customHeight="1" hidden="1">
      <c r="A137" s="86" t="s">
        <v>231</v>
      </c>
      <c r="B137" s="28"/>
      <c r="C137" s="15"/>
      <c r="D137" s="15"/>
      <c r="E137" s="15"/>
      <c r="F137" s="15"/>
      <c r="G137" s="200">
        <f>SUM(G138:G141)</f>
        <v>0</v>
      </c>
      <c r="H137" s="199"/>
      <c r="I137" s="199"/>
      <c r="J137" s="199"/>
      <c r="K137" s="203"/>
      <c r="L137" s="203"/>
      <c r="M137" s="199"/>
    </row>
    <row r="138" spans="1:13" ht="16.5" customHeight="1" hidden="1">
      <c r="A138" s="86" t="s">
        <v>232</v>
      </c>
      <c r="B138" s="28"/>
      <c r="C138" s="17"/>
      <c r="D138" s="17"/>
      <c r="E138" s="17"/>
      <c r="F138" s="17"/>
      <c r="G138" s="202"/>
      <c r="H138" s="199"/>
      <c r="I138" s="199"/>
      <c r="J138" s="199"/>
      <c r="K138" s="203"/>
      <c r="L138" s="203"/>
      <c r="M138" s="199"/>
    </row>
    <row r="139" spans="1:13" ht="33.75" customHeight="1" hidden="1">
      <c r="A139" s="86" t="s">
        <v>231</v>
      </c>
      <c r="B139" s="28"/>
      <c r="C139" s="17"/>
      <c r="D139" s="17"/>
      <c r="E139" s="17"/>
      <c r="F139" s="17"/>
      <c r="G139" s="202"/>
      <c r="H139" s="199"/>
      <c r="I139" s="199"/>
      <c r="J139" s="199"/>
      <c r="K139" s="203"/>
      <c r="L139" s="203"/>
      <c r="M139" s="199"/>
    </row>
    <row r="140" spans="1:13" ht="39" customHeight="1" hidden="1">
      <c r="A140" s="86" t="s">
        <v>232</v>
      </c>
      <c r="B140" s="28"/>
      <c r="C140" s="17"/>
      <c r="D140" s="17"/>
      <c r="E140" s="17"/>
      <c r="F140" s="17"/>
      <c r="G140" s="202"/>
      <c r="H140" s="199"/>
      <c r="I140" s="199"/>
      <c r="J140" s="199"/>
      <c r="K140" s="203"/>
      <c r="L140" s="203"/>
      <c r="M140" s="199"/>
    </row>
    <row r="141" spans="1:13" ht="35.25" customHeight="1" hidden="1">
      <c r="A141" s="86" t="s">
        <v>231</v>
      </c>
      <c r="B141" s="28"/>
      <c r="C141" s="17"/>
      <c r="D141" s="17"/>
      <c r="E141" s="17"/>
      <c r="F141" s="17"/>
      <c r="G141" s="202"/>
      <c r="H141" s="199"/>
      <c r="I141" s="199"/>
      <c r="J141" s="199"/>
      <c r="K141" s="203"/>
      <c r="L141" s="203"/>
      <c r="M141" s="199"/>
    </row>
    <row r="142" spans="1:13" ht="21.75" customHeight="1" hidden="1">
      <c r="A142" s="86" t="s">
        <v>232</v>
      </c>
      <c r="B142" s="28"/>
      <c r="C142" s="15"/>
      <c r="D142" s="15"/>
      <c r="E142" s="15"/>
      <c r="F142" s="15"/>
      <c r="G142" s="200">
        <f>SUM(G143:G144)</f>
        <v>0</v>
      </c>
      <c r="H142" s="199"/>
      <c r="I142" s="199"/>
      <c r="J142" s="199"/>
      <c r="K142" s="203"/>
      <c r="L142" s="203"/>
      <c r="M142" s="199"/>
    </row>
    <row r="143" spans="1:13" ht="38.25" customHeight="1" hidden="1">
      <c r="A143" s="86" t="s">
        <v>231</v>
      </c>
      <c r="B143" s="28"/>
      <c r="C143" s="17"/>
      <c r="D143" s="17"/>
      <c r="E143" s="17"/>
      <c r="F143" s="17"/>
      <c r="G143" s="202"/>
      <c r="H143" s="199"/>
      <c r="I143" s="199"/>
      <c r="J143" s="199"/>
      <c r="K143" s="203"/>
      <c r="L143" s="203"/>
      <c r="M143" s="199"/>
    </row>
    <row r="144" spans="1:13" ht="36" customHeight="1" hidden="1">
      <c r="A144" s="86" t="s">
        <v>232</v>
      </c>
      <c r="B144" s="28"/>
      <c r="C144" s="17"/>
      <c r="D144" s="17"/>
      <c r="E144" s="17"/>
      <c r="F144" s="17"/>
      <c r="G144" s="202"/>
      <c r="H144" s="199"/>
      <c r="I144" s="199"/>
      <c r="J144" s="199"/>
      <c r="K144" s="203"/>
      <c r="L144" s="203"/>
      <c r="M144" s="199"/>
    </row>
    <row r="145" spans="1:13" ht="27" customHeight="1" hidden="1">
      <c r="A145" s="86" t="s">
        <v>231</v>
      </c>
      <c r="B145" s="28"/>
      <c r="C145" s="15"/>
      <c r="D145" s="15"/>
      <c r="E145" s="15"/>
      <c r="F145" s="15"/>
      <c r="G145" s="200">
        <f>SUM(G146:G148)</f>
        <v>0</v>
      </c>
      <c r="H145" s="199"/>
      <c r="I145" s="199"/>
      <c r="J145" s="199"/>
      <c r="K145" s="203"/>
      <c r="L145" s="203"/>
      <c r="M145" s="199"/>
    </row>
    <row r="146" spans="1:13" ht="29.25" customHeight="1" hidden="1">
      <c r="A146" s="86" t="s">
        <v>232</v>
      </c>
      <c r="B146" s="28"/>
      <c r="C146" s="6"/>
      <c r="D146" s="17"/>
      <c r="E146" s="17"/>
      <c r="F146" s="17"/>
      <c r="G146" s="202"/>
      <c r="H146" s="199"/>
      <c r="I146" s="199"/>
      <c r="J146" s="199"/>
      <c r="K146" s="203"/>
      <c r="L146" s="203"/>
      <c r="M146" s="199"/>
    </row>
    <row r="147" spans="1:13" ht="21.75" customHeight="1" hidden="1">
      <c r="A147" s="86" t="s">
        <v>231</v>
      </c>
      <c r="B147" s="28"/>
      <c r="C147" s="17"/>
      <c r="D147" s="17"/>
      <c r="E147" s="17"/>
      <c r="F147" s="17"/>
      <c r="G147" s="202"/>
      <c r="H147" s="199"/>
      <c r="I147" s="199"/>
      <c r="J147" s="199"/>
      <c r="K147" s="203"/>
      <c r="L147" s="203"/>
      <c r="M147" s="199"/>
    </row>
    <row r="148" spans="1:13" ht="0.75" customHeight="1" hidden="1">
      <c r="A148" s="86" t="s">
        <v>232</v>
      </c>
      <c r="B148" s="28"/>
      <c r="C148" s="17"/>
      <c r="D148" s="17"/>
      <c r="E148" s="17"/>
      <c r="F148" s="17"/>
      <c r="G148" s="202"/>
      <c r="H148" s="199"/>
      <c r="I148" s="199"/>
      <c r="J148" s="199"/>
      <c r="K148" s="203"/>
      <c r="L148" s="203"/>
      <c r="M148" s="199"/>
    </row>
    <row r="149" spans="1:13" ht="6" customHeight="1" hidden="1">
      <c r="A149" s="86" t="s">
        <v>231</v>
      </c>
      <c r="B149" s="28"/>
      <c r="C149" s="17"/>
      <c r="D149" s="17"/>
      <c r="E149" s="17"/>
      <c r="F149" s="17"/>
      <c r="G149" s="202"/>
      <c r="H149" s="199"/>
      <c r="I149" s="199"/>
      <c r="J149" s="199"/>
      <c r="K149" s="203"/>
      <c r="L149" s="203"/>
      <c r="M149" s="199"/>
    </row>
    <row r="150" spans="1:13" ht="18.75" customHeight="1">
      <c r="A150" s="86" t="s">
        <v>232</v>
      </c>
      <c r="B150" s="28" t="s">
        <v>190</v>
      </c>
      <c r="C150" s="17" t="s">
        <v>72</v>
      </c>
      <c r="D150" s="17" t="s">
        <v>91</v>
      </c>
      <c r="E150" s="17" t="s">
        <v>235</v>
      </c>
      <c r="F150" s="17"/>
      <c r="G150" s="202">
        <f aca="true" t="shared" si="13" ref="G150:L150">G151</f>
        <v>68.45</v>
      </c>
      <c r="H150" s="202">
        <f t="shared" si="13"/>
        <v>0</v>
      </c>
      <c r="I150" s="202">
        <f t="shared" si="13"/>
        <v>0</v>
      </c>
      <c r="J150" s="202">
        <f t="shared" si="13"/>
        <v>0</v>
      </c>
      <c r="K150" s="202">
        <f t="shared" si="13"/>
        <v>68.65</v>
      </c>
      <c r="L150" s="202">
        <f t="shared" si="13"/>
        <v>68.65</v>
      </c>
      <c r="M150" s="199"/>
    </row>
    <row r="151" spans="1:13" ht="27" customHeight="1">
      <c r="A151" s="30" t="s">
        <v>206</v>
      </c>
      <c r="B151" s="28" t="s">
        <v>190</v>
      </c>
      <c r="C151" s="17" t="s">
        <v>72</v>
      </c>
      <c r="D151" s="17" t="s">
        <v>91</v>
      </c>
      <c r="E151" s="17" t="s">
        <v>236</v>
      </c>
      <c r="F151" s="17"/>
      <c r="G151" s="202">
        <f aca="true" t="shared" si="14" ref="G151:L151">G152+G153</f>
        <v>68.45</v>
      </c>
      <c r="H151" s="202">
        <f t="shared" si="14"/>
        <v>0</v>
      </c>
      <c r="I151" s="202">
        <f t="shared" si="14"/>
        <v>0</v>
      </c>
      <c r="J151" s="202">
        <f t="shared" si="14"/>
        <v>0</v>
      </c>
      <c r="K151" s="202">
        <f t="shared" si="14"/>
        <v>68.65</v>
      </c>
      <c r="L151" s="202">
        <f t="shared" si="14"/>
        <v>68.65</v>
      </c>
      <c r="M151" s="199"/>
    </row>
    <row r="152" spans="1:13" ht="51">
      <c r="A152" s="31" t="s">
        <v>618</v>
      </c>
      <c r="B152" s="28" t="s">
        <v>190</v>
      </c>
      <c r="C152" s="17" t="s">
        <v>72</v>
      </c>
      <c r="D152" s="17" t="s">
        <v>91</v>
      </c>
      <c r="E152" s="17" t="s">
        <v>236</v>
      </c>
      <c r="F152" s="17" t="s">
        <v>15</v>
      </c>
      <c r="G152" s="202">
        <v>68.45</v>
      </c>
      <c r="H152" s="202">
        <f>SUM(H153+H157+H162+H165)</f>
        <v>0</v>
      </c>
      <c r="I152" s="202">
        <f>SUM(I153+I157+I162+I165)</f>
        <v>0</v>
      </c>
      <c r="J152" s="202">
        <f>SUM(J153+J157+J162+J165)</f>
        <v>0</v>
      </c>
      <c r="K152" s="202">
        <v>68.65</v>
      </c>
      <c r="L152" s="202">
        <v>68.65</v>
      </c>
      <c r="M152" s="199"/>
    </row>
    <row r="153" spans="1:13" ht="27" customHeight="1" hidden="1">
      <c r="A153" s="41" t="s">
        <v>224</v>
      </c>
      <c r="B153" s="28" t="s">
        <v>190</v>
      </c>
      <c r="C153" s="17" t="s">
        <v>72</v>
      </c>
      <c r="D153" s="17" t="s">
        <v>91</v>
      </c>
      <c r="E153" s="17" t="s">
        <v>236</v>
      </c>
      <c r="F153" s="17" t="s">
        <v>160</v>
      </c>
      <c r="G153" s="202"/>
      <c r="H153" s="202">
        <f>SUM(H154)</f>
        <v>0</v>
      </c>
      <c r="I153" s="202">
        <f>SUM(I154)</f>
        <v>0</v>
      </c>
      <c r="J153" s="202">
        <f>SUM(J154)</f>
        <v>0</v>
      </c>
      <c r="K153" s="202"/>
      <c r="L153" s="202"/>
      <c r="M153" s="199"/>
    </row>
    <row r="154" spans="1:13" ht="15" customHeight="1" hidden="1">
      <c r="A154" s="56" t="s">
        <v>11</v>
      </c>
      <c r="B154" s="54" t="s">
        <v>190</v>
      </c>
      <c r="C154" s="16" t="s">
        <v>72</v>
      </c>
      <c r="D154" s="16" t="s">
        <v>84</v>
      </c>
      <c r="E154" s="16"/>
      <c r="F154" s="16"/>
      <c r="G154" s="202">
        <f>G155</f>
        <v>0</v>
      </c>
      <c r="H154" s="202">
        <f aca="true" t="shared" si="15" ref="H154:L157">H155</f>
        <v>0</v>
      </c>
      <c r="I154" s="202">
        <f t="shared" si="15"/>
        <v>0</v>
      </c>
      <c r="J154" s="202">
        <f t="shared" si="15"/>
        <v>0</v>
      </c>
      <c r="K154" s="202">
        <f t="shared" si="15"/>
        <v>0</v>
      </c>
      <c r="L154" s="202">
        <f t="shared" si="15"/>
        <v>0</v>
      </c>
      <c r="M154" s="199"/>
    </row>
    <row r="155" spans="1:13" ht="16.5" customHeight="1" hidden="1">
      <c r="A155" s="86" t="s">
        <v>231</v>
      </c>
      <c r="B155" s="28" t="s">
        <v>190</v>
      </c>
      <c r="C155" s="6" t="s">
        <v>72</v>
      </c>
      <c r="D155" s="6" t="s">
        <v>84</v>
      </c>
      <c r="E155" s="17" t="s">
        <v>234</v>
      </c>
      <c r="F155" s="6"/>
      <c r="G155" s="202">
        <f>G156</f>
        <v>0</v>
      </c>
      <c r="H155" s="202">
        <f t="shared" si="15"/>
        <v>0</v>
      </c>
      <c r="I155" s="202">
        <f t="shared" si="15"/>
        <v>0</v>
      </c>
      <c r="J155" s="202">
        <f t="shared" si="15"/>
        <v>0</v>
      </c>
      <c r="K155" s="202">
        <f t="shared" si="15"/>
        <v>0</v>
      </c>
      <c r="L155" s="202">
        <f t="shared" si="15"/>
        <v>0</v>
      </c>
      <c r="M155" s="199"/>
    </row>
    <row r="156" spans="1:13" ht="16.5" customHeight="1" hidden="1">
      <c r="A156" s="86" t="s">
        <v>232</v>
      </c>
      <c r="B156" s="28" t="s">
        <v>190</v>
      </c>
      <c r="C156" s="6" t="s">
        <v>72</v>
      </c>
      <c r="D156" s="6" t="s">
        <v>84</v>
      </c>
      <c r="E156" s="17" t="s">
        <v>235</v>
      </c>
      <c r="F156" s="6"/>
      <c r="G156" s="202">
        <f>G157</f>
        <v>0</v>
      </c>
      <c r="H156" s="202">
        <f t="shared" si="15"/>
        <v>0</v>
      </c>
      <c r="I156" s="202">
        <f t="shared" si="15"/>
        <v>0</v>
      </c>
      <c r="J156" s="202">
        <f t="shared" si="15"/>
        <v>0</v>
      </c>
      <c r="K156" s="202">
        <f t="shared" si="15"/>
        <v>0</v>
      </c>
      <c r="L156" s="202">
        <f t="shared" si="15"/>
        <v>0</v>
      </c>
      <c r="M156" s="199"/>
    </row>
    <row r="157" spans="1:13" ht="24.75" customHeight="1" hidden="1">
      <c r="A157" s="31" t="s">
        <v>238</v>
      </c>
      <c r="B157" s="28" t="s">
        <v>190</v>
      </c>
      <c r="C157" s="17" t="s">
        <v>72</v>
      </c>
      <c r="D157" s="17" t="s">
        <v>84</v>
      </c>
      <c r="E157" s="17" t="s">
        <v>237</v>
      </c>
      <c r="F157" s="17"/>
      <c r="G157" s="202">
        <f>G158</f>
        <v>0</v>
      </c>
      <c r="H157" s="202">
        <f t="shared" si="15"/>
        <v>0</v>
      </c>
      <c r="I157" s="202">
        <f t="shared" si="15"/>
        <v>0</v>
      </c>
      <c r="J157" s="202">
        <f t="shared" si="15"/>
        <v>0</v>
      </c>
      <c r="K157" s="202">
        <f t="shared" si="15"/>
        <v>0</v>
      </c>
      <c r="L157" s="202">
        <f t="shared" si="15"/>
        <v>0</v>
      </c>
      <c r="M157" s="199"/>
    </row>
    <row r="158" spans="1:13" ht="25.5" customHeight="1">
      <c r="A158" s="41" t="s">
        <v>224</v>
      </c>
      <c r="B158" s="28" t="s">
        <v>190</v>
      </c>
      <c r="C158" s="17" t="s">
        <v>72</v>
      </c>
      <c r="D158" s="17" t="s">
        <v>84</v>
      </c>
      <c r="E158" s="17" t="s">
        <v>237</v>
      </c>
      <c r="F158" s="17" t="s">
        <v>160</v>
      </c>
      <c r="G158" s="202"/>
      <c r="H158" s="202">
        <f>H159+H160+H161</f>
        <v>0</v>
      </c>
      <c r="I158" s="202">
        <f>I159+I160+I161</f>
        <v>0</v>
      </c>
      <c r="J158" s="202">
        <f>J159+J160+J161</f>
        <v>0</v>
      </c>
      <c r="K158" s="202"/>
      <c r="L158" s="202"/>
      <c r="M158" s="199"/>
    </row>
    <row r="159" spans="1:13" ht="19.5" customHeight="1">
      <c r="A159" s="55" t="s">
        <v>94</v>
      </c>
      <c r="B159" s="54" t="s">
        <v>190</v>
      </c>
      <c r="C159" s="15" t="s">
        <v>91</v>
      </c>
      <c r="D159" s="15"/>
      <c r="E159" s="15"/>
      <c r="F159" s="15"/>
      <c r="G159" s="202">
        <f aca="true" t="shared" si="16" ref="G159:L159">G160+G165</f>
        <v>10</v>
      </c>
      <c r="H159" s="202">
        <f t="shared" si="16"/>
        <v>0</v>
      </c>
      <c r="I159" s="202">
        <f t="shared" si="16"/>
        <v>0</v>
      </c>
      <c r="J159" s="202">
        <f t="shared" si="16"/>
        <v>0</v>
      </c>
      <c r="K159" s="202">
        <f t="shared" si="16"/>
        <v>10</v>
      </c>
      <c r="L159" s="202">
        <f t="shared" si="16"/>
        <v>10</v>
      </c>
      <c r="M159" s="199"/>
    </row>
    <row r="160" spans="1:13" ht="25.5">
      <c r="A160" s="55" t="s">
        <v>20</v>
      </c>
      <c r="B160" s="54" t="s">
        <v>190</v>
      </c>
      <c r="C160" s="15" t="s">
        <v>91</v>
      </c>
      <c r="D160" s="15" t="s">
        <v>150</v>
      </c>
      <c r="E160" s="15"/>
      <c r="F160" s="15"/>
      <c r="G160" s="202">
        <f>G161</f>
        <v>4</v>
      </c>
      <c r="H160" s="202">
        <f aca="true" t="shared" si="17" ref="H160:L163">H161</f>
        <v>0</v>
      </c>
      <c r="I160" s="202">
        <f t="shared" si="17"/>
        <v>0</v>
      </c>
      <c r="J160" s="202">
        <f t="shared" si="17"/>
        <v>0</v>
      </c>
      <c r="K160" s="202">
        <f t="shared" si="17"/>
        <v>4</v>
      </c>
      <c r="L160" s="202">
        <f t="shared" si="17"/>
        <v>4</v>
      </c>
      <c r="M160" s="199"/>
    </row>
    <row r="161" spans="1:13" ht="21.75" customHeight="1">
      <c r="A161" s="86" t="s">
        <v>231</v>
      </c>
      <c r="B161" s="28" t="s">
        <v>190</v>
      </c>
      <c r="C161" s="17" t="s">
        <v>91</v>
      </c>
      <c r="D161" s="17" t="s">
        <v>150</v>
      </c>
      <c r="E161" s="17" t="s">
        <v>234</v>
      </c>
      <c r="F161" s="17"/>
      <c r="G161" s="202">
        <f>G162</f>
        <v>4</v>
      </c>
      <c r="H161" s="202">
        <f t="shared" si="17"/>
        <v>0</v>
      </c>
      <c r="I161" s="202">
        <f t="shared" si="17"/>
        <v>0</v>
      </c>
      <c r="J161" s="202">
        <f t="shared" si="17"/>
        <v>0</v>
      </c>
      <c r="K161" s="202">
        <f t="shared" si="17"/>
        <v>4</v>
      </c>
      <c r="L161" s="202">
        <f t="shared" si="17"/>
        <v>4</v>
      </c>
      <c r="M161" s="199"/>
    </row>
    <row r="162" spans="1:13" ht="15.75">
      <c r="A162" s="86" t="s">
        <v>232</v>
      </c>
      <c r="B162" s="28" t="s">
        <v>190</v>
      </c>
      <c r="C162" s="17" t="s">
        <v>91</v>
      </c>
      <c r="D162" s="17" t="s">
        <v>150</v>
      </c>
      <c r="E162" s="17" t="s">
        <v>235</v>
      </c>
      <c r="F162" s="17"/>
      <c r="G162" s="200">
        <f>G163</f>
        <v>4</v>
      </c>
      <c r="H162" s="200">
        <f t="shared" si="17"/>
        <v>0</v>
      </c>
      <c r="I162" s="200">
        <f t="shared" si="17"/>
        <v>0</v>
      </c>
      <c r="J162" s="200">
        <f t="shared" si="17"/>
        <v>0</v>
      </c>
      <c r="K162" s="200">
        <f t="shared" si="17"/>
        <v>4</v>
      </c>
      <c r="L162" s="200">
        <f t="shared" si="17"/>
        <v>4</v>
      </c>
      <c r="M162" s="199"/>
    </row>
    <row r="163" spans="1:13" ht="31.5" customHeight="1">
      <c r="A163" s="269" t="s">
        <v>621</v>
      </c>
      <c r="B163" s="28" t="s">
        <v>190</v>
      </c>
      <c r="C163" s="17" t="s">
        <v>91</v>
      </c>
      <c r="D163" s="17" t="s">
        <v>150</v>
      </c>
      <c r="E163" s="17" t="s">
        <v>240</v>
      </c>
      <c r="F163" s="17"/>
      <c r="G163" s="202">
        <f>G164</f>
        <v>4</v>
      </c>
      <c r="H163" s="202">
        <f t="shared" si="17"/>
        <v>0</v>
      </c>
      <c r="I163" s="202">
        <f t="shared" si="17"/>
        <v>0</v>
      </c>
      <c r="J163" s="202">
        <f t="shared" si="17"/>
        <v>0</v>
      </c>
      <c r="K163" s="202">
        <f t="shared" si="17"/>
        <v>4</v>
      </c>
      <c r="L163" s="202">
        <f t="shared" si="17"/>
        <v>4</v>
      </c>
      <c r="M163" s="199"/>
    </row>
    <row r="164" spans="1:13" ht="25.5">
      <c r="A164" s="41" t="s">
        <v>224</v>
      </c>
      <c r="B164" s="28" t="s">
        <v>190</v>
      </c>
      <c r="C164" s="17" t="s">
        <v>91</v>
      </c>
      <c r="D164" s="17" t="s">
        <v>150</v>
      </c>
      <c r="E164" s="17" t="s">
        <v>240</v>
      </c>
      <c r="F164" s="17" t="s">
        <v>160</v>
      </c>
      <c r="G164" s="202">
        <v>4</v>
      </c>
      <c r="H164" s="199"/>
      <c r="I164" s="199"/>
      <c r="J164" s="199"/>
      <c r="K164" s="203">
        <v>4</v>
      </c>
      <c r="L164" s="203">
        <v>4</v>
      </c>
      <c r="M164" s="199"/>
    </row>
    <row r="165" spans="1:13" s="5" customFormat="1" ht="25.5">
      <c r="A165" s="53" t="s">
        <v>100</v>
      </c>
      <c r="B165" s="54" t="s">
        <v>190</v>
      </c>
      <c r="C165" s="15" t="s">
        <v>91</v>
      </c>
      <c r="D165" s="15" t="s">
        <v>3</v>
      </c>
      <c r="E165" s="15"/>
      <c r="F165" s="15"/>
      <c r="G165" s="200">
        <f aca="true" t="shared" si="18" ref="G165:L165">SUM(G166)</f>
        <v>6</v>
      </c>
      <c r="H165" s="200">
        <f t="shared" si="18"/>
        <v>0</v>
      </c>
      <c r="I165" s="200">
        <f t="shared" si="18"/>
        <v>0</v>
      </c>
      <c r="J165" s="200">
        <f t="shared" si="18"/>
        <v>0</v>
      </c>
      <c r="K165" s="200">
        <f t="shared" si="18"/>
        <v>6</v>
      </c>
      <c r="L165" s="200">
        <f t="shared" si="18"/>
        <v>6</v>
      </c>
      <c r="M165" s="209"/>
    </row>
    <row r="166" spans="1:13" ht="24.75" customHeight="1">
      <c r="A166" s="86" t="s">
        <v>231</v>
      </c>
      <c r="B166" s="28" t="s">
        <v>190</v>
      </c>
      <c r="C166" s="17" t="s">
        <v>91</v>
      </c>
      <c r="D166" s="17" t="s">
        <v>3</v>
      </c>
      <c r="E166" s="17" t="s">
        <v>234</v>
      </c>
      <c r="F166" s="17"/>
      <c r="G166" s="202">
        <f>SUM(G167)</f>
        <v>6</v>
      </c>
      <c r="H166" s="202">
        <f aca="true" t="shared" si="19" ref="H166:L167">SUM(H167)</f>
        <v>0</v>
      </c>
      <c r="I166" s="202">
        <f t="shared" si="19"/>
        <v>0</v>
      </c>
      <c r="J166" s="202">
        <f t="shared" si="19"/>
        <v>0</v>
      </c>
      <c r="K166" s="202">
        <f t="shared" si="19"/>
        <v>6</v>
      </c>
      <c r="L166" s="202">
        <f t="shared" si="19"/>
        <v>6</v>
      </c>
      <c r="M166" s="199"/>
    </row>
    <row r="167" spans="1:13" ht="15.75">
      <c r="A167" s="86" t="s">
        <v>232</v>
      </c>
      <c r="B167" s="28" t="s">
        <v>190</v>
      </c>
      <c r="C167" s="17" t="s">
        <v>91</v>
      </c>
      <c r="D167" s="17" t="s">
        <v>3</v>
      </c>
      <c r="E167" s="17" t="s">
        <v>235</v>
      </c>
      <c r="F167" s="17"/>
      <c r="G167" s="202">
        <f>SUM(G168)</f>
        <v>6</v>
      </c>
      <c r="H167" s="202">
        <f t="shared" si="19"/>
        <v>0</v>
      </c>
      <c r="I167" s="202">
        <f t="shared" si="19"/>
        <v>0</v>
      </c>
      <c r="J167" s="202">
        <f t="shared" si="19"/>
        <v>0</v>
      </c>
      <c r="K167" s="202">
        <f t="shared" si="19"/>
        <v>6</v>
      </c>
      <c r="L167" s="202">
        <f t="shared" si="19"/>
        <v>6</v>
      </c>
      <c r="M167" s="199"/>
    </row>
    <row r="168" spans="1:13" ht="25.5">
      <c r="A168" s="35" t="s">
        <v>241</v>
      </c>
      <c r="B168" s="28" t="s">
        <v>190</v>
      </c>
      <c r="C168" s="17" t="s">
        <v>91</v>
      </c>
      <c r="D168" s="17" t="s">
        <v>3</v>
      </c>
      <c r="E168" s="17" t="s">
        <v>239</v>
      </c>
      <c r="F168" s="17"/>
      <c r="G168" s="202">
        <v>6</v>
      </c>
      <c r="H168" s="202">
        <f>H169</f>
        <v>0</v>
      </c>
      <c r="I168" s="202">
        <f>I169</f>
        <v>0</v>
      </c>
      <c r="J168" s="202">
        <f>J169</f>
        <v>0</v>
      </c>
      <c r="K168" s="202">
        <v>6</v>
      </c>
      <c r="L168" s="202">
        <v>6</v>
      </c>
      <c r="M168" s="199"/>
    </row>
    <row r="169" spans="1:13" ht="25.5">
      <c r="A169" s="41" t="s">
        <v>224</v>
      </c>
      <c r="B169" s="28" t="s">
        <v>190</v>
      </c>
      <c r="C169" s="17" t="s">
        <v>91</v>
      </c>
      <c r="D169" s="17" t="s">
        <v>3</v>
      </c>
      <c r="E169" s="17" t="s">
        <v>239</v>
      </c>
      <c r="F169" s="17" t="s">
        <v>160</v>
      </c>
      <c r="G169" s="200">
        <v>4</v>
      </c>
      <c r="H169" s="199"/>
      <c r="I169" s="199"/>
      <c r="J169" s="199"/>
      <c r="K169" s="203">
        <v>4</v>
      </c>
      <c r="L169" s="203">
        <v>4</v>
      </c>
      <c r="M169" s="199"/>
    </row>
    <row r="170" spans="1:13" ht="15.75">
      <c r="A170" s="34" t="s">
        <v>66</v>
      </c>
      <c r="B170" s="28" t="s">
        <v>190</v>
      </c>
      <c r="C170" s="17" t="s">
        <v>84</v>
      </c>
      <c r="D170" s="17"/>
      <c r="E170" s="17"/>
      <c r="F170" s="17"/>
      <c r="G170" s="202">
        <f aca="true" t="shared" si="20" ref="G170:L170">G172+G179</f>
        <v>435</v>
      </c>
      <c r="H170" s="202">
        <f t="shared" si="20"/>
        <v>0</v>
      </c>
      <c r="I170" s="202">
        <f t="shared" si="20"/>
        <v>0</v>
      </c>
      <c r="J170" s="202">
        <f t="shared" si="20"/>
        <v>0</v>
      </c>
      <c r="K170" s="202">
        <f t="shared" si="20"/>
        <v>510</v>
      </c>
      <c r="L170" s="202">
        <f t="shared" si="20"/>
        <v>587</v>
      </c>
      <c r="M170" s="199"/>
    </row>
    <row r="171" spans="1:13" ht="17.25" customHeight="1">
      <c r="A171" s="31" t="s">
        <v>90</v>
      </c>
      <c r="B171" s="28" t="s">
        <v>190</v>
      </c>
      <c r="C171" s="17" t="s">
        <v>84</v>
      </c>
      <c r="D171" s="17" t="s">
        <v>150</v>
      </c>
      <c r="E171" s="17"/>
      <c r="F171" s="17"/>
      <c r="G171" s="202">
        <f aca="true" t="shared" si="21" ref="G171:L171">G172</f>
        <v>415</v>
      </c>
      <c r="H171" s="202">
        <f t="shared" si="21"/>
        <v>0</v>
      </c>
      <c r="I171" s="202">
        <f t="shared" si="21"/>
        <v>0</v>
      </c>
      <c r="J171" s="202">
        <f t="shared" si="21"/>
        <v>0</v>
      </c>
      <c r="K171" s="202">
        <f t="shared" si="21"/>
        <v>490</v>
      </c>
      <c r="L171" s="202">
        <f t="shared" si="21"/>
        <v>567</v>
      </c>
      <c r="M171" s="199"/>
    </row>
    <row r="172" spans="1:13" ht="56.25" customHeight="1">
      <c r="A172" s="31" t="s">
        <v>325</v>
      </c>
      <c r="B172" s="28" t="s">
        <v>190</v>
      </c>
      <c r="C172" s="17" t="s">
        <v>84</v>
      </c>
      <c r="D172" s="17" t="s">
        <v>150</v>
      </c>
      <c r="E172" s="17" t="s">
        <v>242</v>
      </c>
      <c r="F172" s="17"/>
      <c r="G172" s="202">
        <f aca="true" t="shared" si="22" ref="G172:L172">G173+G176</f>
        <v>415</v>
      </c>
      <c r="H172" s="202">
        <f t="shared" si="22"/>
        <v>0</v>
      </c>
      <c r="I172" s="202">
        <f t="shared" si="22"/>
        <v>0</v>
      </c>
      <c r="J172" s="202">
        <f t="shared" si="22"/>
        <v>0</v>
      </c>
      <c r="K172" s="202">
        <f t="shared" si="22"/>
        <v>490</v>
      </c>
      <c r="L172" s="202">
        <f t="shared" si="22"/>
        <v>567</v>
      </c>
      <c r="M172" s="199"/>
    </row>
    <row r="173" spans="1:13" ht="104.25" customHeight="1">
      <c r="A173" s="31" t="s">
        <v>340</v>
      </c>
      <c r="B173" s="28" t="s">
        <v>190</v>
      </c>
      <c r="C173" s="17" t="s">
        <v>84</v>
      </c>
      <c r="D173" s="17" t="s">
        <v>150</v>
      </c>
      <c r="E173" s="17" t="s">
        <v>243</v>
      </c>
      <c r="F173" s="17"/>
      <c r="G173" s="202">
        <f>G174</f>
        <v>50</v>
      </c>
      <c r="H173" s="202">
        <f aca="true" t="shared" si="23" ref="H173:L174">H174</f>
        <v>0</v>
      </c>
      <c r="I173" s="202">
        <f t="shared" si="23"/>
        <v>0</v>
      </c>
      <c r="J173" s="202">
        <f t="shared" si="23"/>
        <v>0</v>
      </c>
      <c r="K173" s="202">
        <f t="shared" si="23"/>
        <v>50</v>
      </c>
      <c r="L173" s="202">
        <f t="shared" si="23"/>
        <v>50</v>
      </c>
      <c r="M173" s="199"/>
    </row>
    <row r="174" spans="1:13" ht="28.5" customHeight="1">
      <c r="A174" s="31" t="s">
        <v>245</v>
      </c>
      <c r="B174" s="28" t="s">
        <v>190</v>
      </c>
      <c r="C174" s="17" t="s">
        <v>84</v>
      </c>
      <c r="D174" s="17" t="s">
        <v>150</v>
      </c>
      <c r="E174" s="17" t="s">
        <v>244</v>
      </c>
      <c r="F174" s="17"/>
      <c r="G174" s="202">
        <f>G175</f>
        <v>50</v>
      </c>
      <c r="H174" s="202">
        <f t="shared" si="23"/>
        <v>0</v>
      </c>
      <c r="I174" s="202">
        <f t="shared" si="23"/>
        <v>0</v>
      </c>
      <c r="J174" s="202">
        <f t="shared" si="23"/>
        <v>0</v>
      </c>
      <c r="K174" s="202">
        <f t="shared" si="23"/>
        <v>50</v>
      </c>
      <c r="L174" s="202">
        <f t="shared" si="23"/>
        <v>50</v>
      </c>
      <c r="M174" s="199"/>
    </row>
    <row r="175" spans="1:13" ht="27" customHeight="1">
      <c r="A175" s="41" t="s">
        <v>224</v>
      </c>
      <c r="B175" s="28" t="s">
        <v>190</v>
      </c>
      <c r="C175" s="17" t="s">
        <v>84</v>
      </c>
      <c r="D175" s="17" t="s">
        <v>150</v>
      </c>
      <c r="E175" s="17" t="s">
        <v>244</v>
      </c>
      <c r="F175" s="17" t="s">
        <v>160</v>
      </c>
      <c r="G175" s="202">
        <v>50</v>
      </c>
      <c r="H175" s="210"/>
      <c r="I175" s="210"/>
      <c r="J175" s="210"/>
      <c r="K175" s="202">
        <v>50</v>
      </c>
      <c r="L175" s="202">
        <v>50</v>
      </c>
      <c r="M175" s="199"/>
    </row>
    <row r="176" spans="1:13" ht="77.25" customHeight="1">
      <c r="A176" s="31" t="s">
        <v>341</v>
      </c>
      <c r="B176" s="28" t="s">
        <v>190</v>
      </c>
      <c r="C176" s="17" t="s">
        <v>84</v>
      </c>
      <c r="D176" s="17" t="s">
        <v>150</v>
      </c>
      <c r="E176" s="17" t="s">
        <v>250</v>
      </c>
      <c r="F176" s="17"/>
      <c r="G176" s="202">
        <f>G177</f>
        <v>365</v>
      </c>
      <c r="H176" s="202">
        <f aca="true" t="shared" si="24" ref="H176:L177">H177</f>
        <v>0</v>
      </c>
      <c r="I176" s="202">
        <f t="shared" si="24"/>
        <v>0</v>
      </c>
      <c r="J176" s="202">
        <f t="shared" si="24"/>
        <v>0</v>
      </c>
      <c r="K176" s="202">
        <f t="shared" si="24"/>
        <v>440</v>
      </c>
      <c r="L176" s="202">
        <f t="shared" si="24"/>
        <v>517</v>
      </c>
      <c r="M176" s="199"/>
    </row>
    <row r="177" spans="1:13" ht="42" customHeight="1">
      <c r="A177" s="90" t="s">
        <v>342</v>
      </c>
      <c r="B177" s="28" t="s">
        <v>190</v>
      </c>
      <c r="C177" s="17" t="s">
        <v>84</v>
      </c>
      <c r="D177" s="17" t="s">
        <v>150</v>
      </c>
      <c r="E177" s="17" t="s">
        <v>248</v>
      </c>
      <c r="F177" s="17"/>
      <c r="G177" s="202">
        <f>G178</f>
        <v>365</v>
      </c>
      <c r="H177" s="202">
        <f t="shared" si="24"/>
        <v>0</v>
      </c>
      <c r="I177" s="202">
        <f t="shared" si="24"/>
        <v>0</v>
      </c>
      <c r="J177" s="202">
        <f t="shared" si="24"/>
        <v>0</v>
      </c>
      <c r="K177" s="202">
        <f t="shared" si="24"/>
        <v>440</v>
      </c>
      <c r="L177" s="202">
        <f t="shared" si="24"/>
        <v>517</v>
      </c>
      <c r="M177" s="199"/>
    </row>
    <row r="178" spans="1:13" ht="35.25" customHeight="1">
      <c r="A178" s="89" t="s">
        <v>246</v>
      </c>
      <c r="B178" s="28" t="s">
        <v>190</v>
      </c>
      <c r="C178" s="17" t="s">
        <v>84</v>
      </c>
      <c r="D178" s="17" t="s">
        <v>150</v>
      </c>
      <c r="E178" s="17" t="s">
        <v>248</v>
      </c>
      <c r="F178" s="17" t="s">
        <v>22</v>
      </c>
      <c r="G178" s="202">
        <v>365</v>
      </c>
      <c r="H178" s="210"/>
      <c r="I178" s="210"/>
      <c r="J178" s="210"/>
      <c r="K178" s="202">
        <v>440</v>
      </c>
      <c r="L178" s="202">
        <v>517</v>
      </c>
      <c r="M178" s="199"/>
    </row>
    <row r="179" spans="1:13" ht="17.25" customHeight="1">
      <c r="A179" s="31" t="s">
        <v>247</v>
      </c>
      <c r="B179" s="28" t="s">
        <v>190</v>
      </c>
      <c r="C179" s="17" t="s">
        <v>84</v>
      </c>
      <c r="D179" s="17" t="s">
        <v>180</v>
      </c>
      <c r="E179" s="17"/>
      <c r="F179" s="17"/>
      <c r="G179" s="202">
        <f aca="true" t="shared" si="25" ref="G179:L179">G180+G183</f>
        <v>20</v>
      </c>
      <c r="H179" s="202">
        <f t="shared" si="25"/>
        <v>0</v>
      </c>
      <c r="I179" s="202">
        <f t="shared" si="25"/>
        <v>0</v>
      </c>
      <c r="J179" s="202">
        <f t="shared" si="25"/>
        <v>0</v>
      </c>
      <c r="K179" s="202">
        <f t="shared" si="25"/>
        <v>20</v>
      </c>
      <c r="L179" s="202">
        <f t="shared" si="25"/>
        <v>20</v>
      </c>
      <c r="M179" s="199"/>
    </row>
    <row r="180" spans="1:13" ht="27" customHeight="1">
      <c r="A180" s="34" t="s">
        <v>252</v>
      </c>
      <c r="B180" s="28" t="s">
        <v>190</v>
      </c>
      <c r="C180" s="6" t="s">
        <v>84</v>
      </c>
      <c r="D180" s="6" t="s">
        <v>180</v>
      </c>
      <c r="E180" s="6" t="s">
        <v>249</v>
      </c>
      <c r="F180" s="17"/>
      <c r="G180" s="202">
        <f>G181</f>
        <v>5</v>
      </c>
      <c r="H180" s="202">
        <f aca="true" t="shared" si="26" ref="H180:L181">H181</f>
        <v>0</v>
      </c>
      <c r="I180" s="202">
        <f t="shared" si="26"/>
        <v>0</v>
      </c>
      <c r="J180" s="202">
        <f t="shared" si="26"/>
        <v>0</v>
      </c>
      <c r="K180" s="202">
        <f t="shared" si="26"/>
        <v>5</v>
      </c>
      <c r="L180" s="202">
        <f t="shared" si="26"/>
        <v>5</v>
      </c>
      <c r="M180" s="199"/>
    </row>
    <row r="181" spans="1:13" ht="25.5">
      <c r="A181" s="34" t="s">
        <v>254</v>
      </c>
      <c r="B181" s="28" t="s">
        <v>190</v>
      </c>
      <c r="C181" s="6" t="s">
        <v>84</v>
      </c>
      <c r="D181" s="6" t="s">
        <v>180</v>
      </c>
      <c r="E181" s="6" t="s">
        <v>253</v>
      </c>
      <c r="F181" s="17"/>
      <c r="G181" s="211">
        <f>G182</f>
        <v>5</v>
      </c>
      <c r="H181" s="211">
        <f t="shared" si="26"/>
        <v>0</v>
      </c>
      <c r="I181" s="211">
        <f t="shared" si="26"/>
        <v>0</v>
      </c>
      <c r="J181" s="211">
        <f t="shared" si="26"/>
        <v>0</v>
      </c>
      <c r="K181" s="211">
        <f t="shared" si="26"/>
        <v>5</v>
      </c>
      <c r="L181" s="211">
        <f t="shared" si="26"/>
        <v>5</v>
      </c>
      <c r="M181" s="199"/>
    </row>
    <row r="182" spans="1:13" ht="25.5">
      <c r="A182" s="41" t="s">
        <v>224</v>
      </c>
      <c r="B182" s="28" t="s">
        <v>190</v>
      </c>
      <c r="C182" s="6" t="s">
        <v>84</v>
      </c>
      <c r="D182" s="6" t="s">
        <v>180</v>
      </c>
      <c r="E182" s="6" t="s">
        <v>253</v>
      </c>
      <c r="F182" s="17" t="s">
        <v>160</v>
      </c>
      <c r="G182" s="211">
        <v>5</v>
      </c>
      <c r="H182" s="199"/>
      <c r="I182" s="199"/>
      <c r="J182" s="199"/>
      <c r="K182" s="203">
        <v>5</v>
      </c>
      <c r="L182" s="203">
        <v>5</v>
      </c>
      <c r="M182" s="199"/>
    </row>
    <row r="183" spans="1:13" ht="38.25">
      <c r="A183" s="41" t="s">
        <v>326</v>
      </c>
      <c r="B183" s="28" t="s">
        <v>190</v>
      </c>
      <c r="C183" s="6" t="s">
        <v>84</v>
      </c>
      <c r="D183" s="6" t="s">
        <v>180</v>
      </c>
      <c r="E183" s="6" t="s">
        <v>255</v>
      </c>
      <c r="F183" s="17"/>
      <c r="G183" s="211">
        <f>G184</f>
        <v>15</v>
      </c>
      <c r="H183" s="211">
        <f aca="true" t="shared" si="27" ref="H183:L184">H184</f>
        <v>0</v>
      </c>
      <c r="I183" s="211">
        <f t="shared" si="27"/>
        <v>0</v>
      </c>
      <c r="J183" s="211">
        <f t="shared" si="27"/>
        <v>0</v>
      </c>
      <c r="K183" s="211">
        <f t="shared" si="27"/>
        <v>15</v>
      </c>
      <c r="L183" s="211">
        <f t="shared" si="27"/>
        <v>15</v>
      </c>
      <c r="M183" s="199"/>
    </row>
    <row r="184" spans="1:13" ht="15.75">
      <c r="A184" s="41" t="s">
        <v>257</v>
      </c>
      <c r="B184" s="28" t="s">
        <v>190</v>
      </c>
      <c r="C184" s="6" t="s">
        <v>84</v>
      </c>
      <c r="D184" s="6" t="s">
        <v>180</v>
      </c>
      <c r="E184" s="6" t="s">
        <v>256</v>
      </c>
      <c r="F184" s="17"/>
      <c r="G184" s="211">
        <f>G185</f>
        <v>15</v>
      </c>
      <c r="H184" s="211">
        <f t="shared" si="27"/>
        <v>0</v>
      </c>
      <c r="I184" s="211">
        <f t="shared" si="27"/>
        <v>0</v>
      </c>
      <c r="J184" s="211">
        <f t="shared" si="27"/>
        <v>0</v>
      </c>
      <c r="K184" s="211">
        <f t="shared" si="27"/>
        <v>15</v>
      </c>
      <c r="L184" s="211">
        <f t="shared" si="27"/>
        <v>15</v>
      </c>
      <c r="M184" s="199"/>
    </row>
    <row r="185" spans="1:13" ht="25.5">
      <c r="A185" s="41" t="s">
        <v>224</v>
      </c>
      <c r="B185" s="28" t="s">
        <v>190</v>
      </c>
      <c r="C185" s="6" t="s">
        <v>84</v>
      </c>
      <c r="D185" s="6" t="s">
        <v>180</v>
      </c>
      <c r="E185" s="6" t="s">
        <v>256</v>
      </c>
      <c r="F185" s="17" t="s">
        <v>160</v>
      </c>
      <c r="G185" s="211">
        <v>15</v>
      </c>
      <c r="H185" s="199"/>
      <c r="I185" s="199"/>
      <c r="J185" s="199"/>
      <c r="K185" s="203">
        <v>15</v>
      </c>
      <c r="L185" s="203">
        <v>15</v>
      </c>
      <c r="M185" s="199"/>
    </row>
    <row r="186" spans="1:13" s="5" customFormat="1" ht="15.75">
      <c r="A186" s="93" t="s">
        <v>35</v>
      </c>
      <c r="B186" s="54" t="s">
        <v>190</v>
      </c>
      <c r="C186" s="16" t="s">
        <v>142</v>
      </c>
      <c r="D186" s="16" t="s">
        <v>175</v>
      </c>
      <c r="E186" s="16"/>
      <c r="F186" s="15"/>
      <c r="G186" s="212">
        <f aca="true" t="shared" si="28" ref="G186:L186">G187+G198</f>
        <v>750</v>
      </c>
      <c r="H186" s="212">
        <f t="shared" si="28"/>
        <v>0</v>
      </c>
      <c r="I186" s="212">
        <f t="shared" si="28"/>
        <v>0</v>
      </c>
      <c r="J186" s="212">
        <f t="shared" si="28"/>
        <v>0</v>
      </c>
      <c r="K186" s="212">
        <f t="shared" si="28"/>
        <v>358.9</v>
      </c>
      <c r="L186" s="212">
        <f t="shared" si="28"/>
        <v>298</v>
      </c>
      <c r="M186" s="209"/>
    </row>
    <row r="187" spans="1:13" ht="15.75" hidden="1">
      <c r="A187" s="41" t="s">
        <v>137</v>
      </c>
      <c r="B187" s="28" t="s">
        <v>190</v>
      </c>
      <c r="C187" s="6" t="s">
        <v>142</v>
      </c>
      <c r="D187" s="6" t="s">
        <v>72</v>
      </c>
      <c r="E187" s="6"/>
      <c r="F187" s="17"/>
      <c r="G187" s="211">
        <f>G188+G195</f>
        <v>0</v>
      </c>
      <c r="H187" s="211">
        <f>H188</f>
        <v>0</v>
      </c>
      <c r="I187" s="211">
        <f>I188</f>
        <v>0</v>
      </c>
      <c r="J187" s="211">
        <f>J188</f>
        <v>0</v>
      </c>
      <c r="K187" s="211">
        <f>K188</f>
        <v>0</v>
      </c>
      <c r="L187" s="211">
        <f>L188</f>
        <v>0</v>
      </c>
      <c r="M187" s="199"/>
    </row>
    <row r="188" spans="1:13" ht="15.75" hidden="1">
      <c r="A188" s="41" t="s">
        <v>258</v>
      </c>
      <c r="B188" s="28" t="s">
        <v>190</v>
      </c>
      <c r="C188" s="6" t="s">
        <v>142</v>
      </c>
      <c r="D188" s="6" t="s">
        <v>72</v>
      </c>
      <c r="E188" s="6" t="s">
        <v>259</v>
      </c>
      <c r="F188" s="17"/>
      <c r="G188" s="211">
        <f aca="true" t="shared" si="29" ref="G188:L188">G189+G192</f>
        <v>0</v>
      </c>
      <c r="H188" s="211">
        <f t="shared" si="29"/>
        <v>0</v>
      </c>
      <c r="I188" s="211">
        <f t="shared" si="29"/>
        <v>0</v>
      </c>
      <c r="J188" s="211">
        <f t="shared" si="29"/>
        <v>0</v>
      </c>
      <c r="K188" s="211">
        <f t="shared" si="29"/>
        <v>0</v>
      </c>
      <c r="L188" s="211">
        <f t="shared" si="29"/>
        <v>0</v>
      </c>
      <c r="M188" s="199"/>
    </row>
    <row r="189" spans="1:13" ht="38.25" hidden="1">
      <c r="A189" s="41" t="s">
        <v>301</v>
      </c>
      <c r="B189" s="28" t="s">
        <v>190</v>
      </c>
      <c r="C189" s="6" t="s">
        <v>142</v>
      </c>
      <c r="D189" s="6" t="s">
        <v>72</v>
      </c>
      <c r="E189" s="6" t="s">
        <v>260</v>
      </c>
      <c r="F189" s="17"/>
      <c r="G189" s="211">
        <f>G190</f>
        <v>0</v>
      </c>
      <c r="H189" s="211">
        <f aca="true" t="shared" si="30" ref="H189:L190">H190</f>
        <v>0</v>
      </c>
      <c r="I189" s="211">
        <f t="shared" si="30"/>
        <v>0</v>
      </c>
      <c r="J189" s="211">
        <f t="shared" si="30"/>
        <v>0</v>
      </c>
      <c r="K189" s="211">
        <f t="shared" si="30"/>
        <v>0</v>
      </c>
      <c r="L189" s="211">
        <f t="shared" si="30"/>
        <v>0</v>
      </c>
      <c r="M189" s="199"/>
    </row>
    <row r="190" spans="1:13" ht="25.5" hidden="1">
      <c r="A190" s="41" t="s">
        <v>262</v>
      </c>
      <c r="B190" s="28" t="s">
        <v>190</v>
      </c>
      <c r="C190" s="6" t="s">
        <v>142</v>
      </c>
      <c r="D190" s="6" t="s">
        <v>72</v>
      </c>
      <c r="E190" s="6" t="s">
        <v>261</v>
      </c>
      <c r="F190" s="17"/>
      <c r="G190" s="211">
        <f>G191</f>
        <v>0</v>
      </c>
      <c r="H190" s="211">
        <f t="shared" si="30"/>
        <v>0</v>
      </c>
      <c r="I190" s="211">
        <f t="shared" si="30"/>
        <v>0</v>
      </c>
      <c r="J190" s="211">
        <f t="shared" si="30"/>
        <v>0</v>
      </c>
      <c r="K190" s="211">
        <f t="shared" si="30"/>
        <v>0</v>
      </c>
      <c r="L190" s="211">
        <f t="shared" si="30"/>
        <v>0</v>
      </c>
      <c r="M190" s="199"/>
    </row>
    <row r="191" spans="1:13" ht="26.25" hidden="1">
      <c r="A191" s="91" t="s">
        <v>246</v>
      </c>
      <c r="B191" s="28" t="s">
        <v>190</v>
      </c>
      <c r="C191" s="6" t="s">
        <v>142</v>
      </c>
      <c r="D191" s="6" t="s">
        <v>72</v>
      </c>
      <c r="E191" s="6" t="s">
        <v>261</v>
      </c>
      <c r="F191" s="17" t="s">
        <v>22</v>
      </c>
      <c r="G191" s="211"/>
      <c r="H191" s="199"/>
      <c r="I191" s="199"/>
      <c r="J191" s="199"/>
      <c r="K191" s="203"/>
      <c r="L191" s="203"/>
      <c r="M191" s="199"/>
    </row>
    <row r="192" spans="1:13" ht="38.25" hidden="1">
      <c r="A192" s="41" t="s">
        <v>302</v>
      </c>
      <c r="B192" s="28" t="s">
        <v>190</v>
      </c>
      <c r="C192" s="6" t="s">
        <v>142</v>
      </c>
      <c r="D192" s="6" t="s">
        <v>72</v>
      </c>
      <c r="E192" s="6" t="s">
        <v>263</v>
      </c>
      <c r="F192" s="17"/>
      <c r="G192" s="211">
        <f>G193</f>
        <v>0</v>
      </c>
      <c r="H192" s="211">
        <f aca="true" t="shared" si="31" ref="H192:L193">H193</f>
        <v>0</v>
      </c>
      <c r="I192" s="211">
        <f t="shared" si="31"/>
        <v>0</v>
      </c>
      <c r="J192" s="211">
        <f t="shared" si="31"/>
        <v>0</v>
      </c>
      <c r="K192" s="211">
        <f t="shared" si="31"/>
        <v>0</v>
      </c>
      <c r="L192" s="211">
        <f t="shared" si="31"/>
        <v>0</v>
      </c>
      <c r="M192" s="199"/>
    </row>
    <row r="193" spans="1:13" ht="25.5" hidden="1">
      <c r="A193" s="41" t="s">
        <v>262</v>
      </c>
      <c r="B193" s="28" t="s">
        <v>190</v>
      </c>
      <c r="C193" s="6" t="s">
        <v>142</v>
      </c>
      <c r="D193" s="6" t="s">
        <v>72</v>
      </c>
      <c r="E193" s="6" t="s">
        <v>264</v>
      </c>
      <c r="F193" s="17"/>
      <c r="G193" s="211">
        <f>G194</f>
        <v>0</v>
      </c>
      <c r="H193" s="211">
        <f t="shared" si="31"/>
        <v>0</v>
      </c>
      <c r="I193" s="211">
        <f t="shared" si="31"/>
        <v>0</v>
      </c>
      <c r="J193" s="211">
        <f t="shared" si="31"/>
        <v>0</v>
      </c>
      <c r="K193" s="211">
        <f t="shared" si="31"/>
        <v>0</v>
      </c>
      <c r="L193" s="211">
        <f t="shared" si="31"/>
        <v>0</v>
      </c>
      <c r="M193" s="199"/>
    </row>
    <row r="194" spans="1:13" ht="26.25" hidden="1">
      <c r="A194" s="91" t="s">
        <v>246</v>
      </c>
      <c r="B194" s="28" t="s">
        <v>190</v>
      </c>
      <c r="C194" s="6" t="s">
        <v>142</v>
      </c>
      <c r="D194" s="6" t="s">
        <v>72</v>
      </c>
      <c r="E194" s="6" t="s">
        <v>264</v>
      </c>
      <c r="F194" s="17" t="s">
        <v>22</v>
      </c>
      <c r="G194" s="211"/>
      <c r="H194" s="199"/>
      <c r="I194" s="199"/>
      <c r="J194" s="199"/>
      <c r="K194" s="203"/>
      <c r="L194" s="203"/>
      <c r="M194" s="199"/>
    </row>
    <row r="195" spans="1:13" ht="15.75" hidden="1">
      <c r="A195" s="92" t="s">
        <v>265</v>
      </c>
      <c r="B195" s="28" t="s">
        <v>190</v>
      </c>
      <c r="C195" s="6" t="s">
        <v>142</v>
      </c>
      <c r="D195" s="6" t="s">
        <v>72</v>
      </c>
      <c r="E195" s="6" t="s">
        <v>266</v>
      </c>
      <c r="F195" s="17"/>
      <c r="G195" s="211">
        <f>G196</f>
        <v>0</v>
      </c>
      <c r="H195" s="211">
        <f aca="true" t="shared" si="32" ref="H195:L196">H196</f>
        <v>0</v>
      </c>
      <c r="I195" s="211">
        <f t="shared" si="32"/>
        <v>0</v>
      </c>
      <c r="J195" s="211">
        <f t="shared" si="32"/>
        <v>0</v>
      </c>
      <c r="K195" s="211">
        <f t="shared" si="32"/>
        <v>0</v>
      </c>
      <c r="L195" s="211">
        <f t="shared" si="32"/>
        <v>0</v>
      </c>
      <c r="M195" s="199"/>
    </row>
    <row r="196" spans="1:13" ht="26.25" hidden="1">
      <c r="A196" s="92" t="s">
        <v>268</v>
      </c>
      <c r="B196" s="28" t="s">
        <v>190</v>
      </c>
      <c r="C196" s="6" t="s">
        <v>142</v>
      </c>
      <c r="D196" s="6" t="s">
        <v>72</v>
      </c>
      <c r="E196" s="6" t="s">
        <v>267</v>
      </c>
      <c r="F196" s="17"/>
      <c r="G196" s="211">
        <f>G197</f>
        <v>0</v>
      </c>
      <c r="H196" s="211">
        <f t="shared" si="32"/>
        <v>0</v>
      </c>
      <c r="I196" s="211">
        <f t="shared" si="32"/>
        <v>0</v>
      </c>
      <c r="J196" s="211">
        <f t="shared" si="32"/>
        <v>0</v>
      </c>
      <c r="K196" s="211">
        <f t="shared" si="32"/>
        <v>0</v>
      </c>
      <c r="L196" s="211">
        <f t="shared" si="32"/>
        <v>0</v>
      </c>
      <c r="M196" s="199"/>
    </row>
    <row r="197" spans="1:13" ht="25.5" hidden="1">
      <c r="A197" s="41" t="s">
        <v>224</v>
      </c>
      <c r="B197" s="28" t="s">
        <v>190</v>
      </c>
      <c r="C197" s="6" t="s">
        <v>142</v>
      </c>
      <c r="D197" s="6" t="s">
        <v>72</v>
      </c>
      <c r="E197" s="6" t="s">
        <v>267</v>
      </c>
      <c r="F197" s="17" t="s">
        <v>160</v>
      </c>
      <c r="G197" s="211"/>
      <c r="H197" s="199"/>
      <c r="I197" s="199"/>
      <c r="J197" s="199"/>
      <c r="K197" s="203"/>
      <c r="L197" s="203"/>
      <c r="M197" s="199"/>
    </row>
    <row r="198" spans="1:13" s="5" customFormat="1" ht="16.5" customHeight="1">
      <c r="A198" s="55" t="s">
        <v>165</v>
      </c>
      <c r="B198" s="54" t="s">
        <v>190</v>
      </c>
      <c r="C198" s="15" t="s">
        <v>142</v>
      </c>
      <c r="D198" s="15" t="s">
        <v>91</v>
      </c>
      <c r="E198" s="15"/>
      <c r="F198" s="15"/>
      <c r="G198" s="198">
        <f aca="true" t="shared" si="33" ref="G198:L198">G199</f>
        <v>750</v>
      </c>
      <c r="H198" s="198">
        <f t="shared" si="33"/>
        <v>0</v>
      </c>
      <c r="I198" s="198">
        <f t="shared" si="33"/>
        <v>0</v>
      </c>
      <c r="J198" s="198">
        <f t="shared" si="33"/>
        <v>0</v>
      </c>
      <c r="K198" s="198">
        <f t="shared" si="33"/>
        <v>358.9</v>
      </c>
      <c r="L198" s="198">
        <f t="shared" si="33"/>
        <v>298</v>
      </c>
      <c r="M198" s="209"/>
    </row>
    <row r="199" spans="1:13" ht="36.75" customHeight="1">
      <c r="A199" s="31" t="s">
        <v>327</v>
      </c>
      <c r="B199" s="28" t="s">
        <v>190</v>
      </c>
      <c r="C199" s="17" t="s">
        <v>142</v>
      </c>
      <c r="D199" s="17" t="s">
        <v>91</v>
      </c>
      <c r="E199" s="23" t="s">
        <v>227</v>
      </c>
      <c r="F199" s="23"/>
      <c r="G199" s="201">
        <f>G200+G203+G206+G209+G212</f>
        <v>750</v>
      </c>
      <c r="H199" s="201">
        <f aca="true" t="shared" si="34" ref="G199:L199">H200+H203+H206+H209</f>
        <v>0</v>
      </c>
      <c r="I199" s="201">
        <f t="shared" si="34"/>
        <v>0</v>
      </c>
      <c r="J199" s="201">
        <f t="shared" si="34"/>
        <v>0</v>
      </c>
      <c r="K199" s="201">
        <f t="shared" si="34"/>
        <v>358.9</v>
      </c>
      <c r="L199" s="201">
        <f t="shared" si="34"/>
        <v>298</v>
      </c>
      <c r="M199" s="199"/>
    </row>
    <row r="200" spans="1:13" ht="37.5" customHeight="1">
      <c r="A200" s="31" t="s">
        <v>303</v>
      </c>
      <c r="B200" s="28" t="s">
        <v>190</v>
      </c>
      <c r="C200" s="17" t="s">
        <v>142</v>
      </c>
      <c r="D200" s="17" t="s">
        <v>91</v>
      </c>
      <c r="E200" s="23" t="s">
        <v>269</v>
      </c>
      <c r="F200" s="23"/>
      <c r="G200" s="201">
        <f>G201</f>
        <v>290</v>
      </c>
      <c r="H200" s="201">
        <f aca="true" t="shared" si="35" ref="H200:L201">H201</f>
        <v>0</v>
      </c>
      <c r="I200" s="201">
        <f t="shared" si="35"/>
        <v>0</v>
      </c>
      <c r="J200" s="201">
        <f t="shared" si="35"/>
        <v>0</v>
      </c>
      <c r="K200" s="201">
        <f t="shared" si="35"/>
        <v>148.9</v>
      </c>
      <c r="L200" s="201">
        <f t="shared" si="35"/>
        <v>88</v>
      </c>
      <c r="M200" s="199"/>
    </row>
    <row r="201" spans="1:13" ht="18" customHeight="1">
      <c r="A201" s="33" t="s">
        <v>271</v>
      </c>
      <c r="B201" s="28" t="s">
        <v>190</v>
      </c>
      <c r="C201" s="17" t="s">
        <v>142</v>
      </c>
      <c r="D201" s="17" t="s">
        <v>91</v>
      </c>
      <c r="E201" s="23" t="s">
        <v>270</v>
      </c>
      <c r="F201" s="23"/>
      <c r="G201" s="201">
        <f>G202</f>
        <v>290</v>
      </c>
      <c r="H201" s="201">
        <f t="shared" si="35"/>
        <v>0</v>
      </c>
      <c r="I201" s="201">
        <f t="shared" si="35"/>
        <v>0</v>
      </c>
      <c r="J201" s="201">
        <f t="shared" si="35"/>
        <v>0</v>
      </c>
      <c r="K201" s="201">
        <f t="shared" si="35"/>
        <v>148.9</v>
      </c>
      <c r="L201" s="201">
        <f t="shared" si="35"/>
        <v>88</v>
      </c>
      <c r="M201" s="199"/>
    </row>
    <row r="202" spans="1:13" ht="29.25" customHeight="1">
      <c r="A202" s="41" t="s">
        <v>224</v>
      </c>
      <c r="B202" s="28" t="s">
        <v>190</v>
      </c>
      <c r="C202" s="17" t="s">
        <v>142</v>
      </c>
      <c r="D202" s="17" t="s">
        <v>91</v>
      </c>
      <c r="E202" s="23" t="s">
        <v>270</v>
      </c>
      <c r="F202" s="17" t="s">
        <v>160</v>
      </c>
      <c r="G202" s="201">
        <v>290</v>
      </c>
      <c r="H202" s="199"/>
      <c r="I202" s="199"/>
      <c r="J202" s="199"/>
      <c r="K202" s="203">
        <v>148.9</v>
      </c>
      <c r="L202" s="203">
        <v>88</v>
      </c>
      <c r="M202" s="199"/>
    </row>
    <row r="203" spans="1:13" ht="41.25" customHeight="1">
      <c r="A203" s="31" t="s">
        <v>328</v>
      </c>
      <c r="B203" s="28" t="s">
        <v>190</v>
      </c>
      <c r="C203" s="17" t="s">
        <v>142</v>
      </c>
      <c r="D203" s="17" t="s">
        <v>91</v>
      </c>
      <c r="E203" s="23" t="s">
        <v>272</v>
      </c>
      <c r="F203" s="23"/>
      <c r="G203" s="201">
        <f>G204</f>
        <v>10</v>
      </c>
      <c r="H203" s="201">
        <f aca="true" t="shared" si="36" ref="H203:L204">H204</f>
        <v>0</v>
      </c>
      <c r="I203" s="201">
        <f t="shared" si="36"/>
        <v>0</v>
      </c>
      <c r="J203" s="201">
        <f t="shared" si="36"/>
        <v>0</v>
      </c>
      <c r="K203" s="201">
        <f t="shared" si="36"/>
        <v>10</v>
      </c>
      <c r="L203" s="201">
        <f t="shared" si="36"/>
        <v>10</v>
      </c>
      <c r="M203" s="199"/>
    </row>
    <row r="204" spans="1:13" ht="15.75">
      <c r="A204" s="33" t="s">
        <v>339</v>
      </c>
      <c r="B204" s="28" t="s">
        <v>190</v>
      </c>
      <c r="C204" s="17" t="s">
        <v>142</v>
      </c>
      <c r="D204" s="17" t="s">
        <v>91</v>
      </c>
      <c r="E204" s="23" t="s">
        <v>273</v>
      </c>
      <c r="F204" s="23"/>
      <c r="G204" s="201">
        <f>G205</f>
        <v>10</v>
      </c>
      <c r="H204" s="201">
        <f t="shared" si="36"/>
        <v>0</v>
      </c>
      <c r="I204" s="201">
        <f t="shared" si="36"/>
        <v>0</v>
      </c>
      <c r="J204" s="201">
        <f t="shared" si="36"/>
        <v>0</v>
      </c>
      <c r="K204" s="201">
        <f t="shared" si="36"/>
        <v>10</v>
      </c>
      <c r="L204" s="201">
        <f t="shared" si="36"/>
        <v>10</v>
      </c>
      <c r="M204" s="199"/>
    </row>
    <row r="205" spans="1:13" ht="30" customHeight="1">
      <c r="A205" s="41" t="s">
        <v>224</v>
      </c>
      <c r="B205" s="28" t="s">
        <v>190</v>
      </c>
      <c r="C205" s="17" t="s">
        <v>142</v>
      </c>
      <c r="D205" s="17" t="s">
        <v>91</v>
      </c>
      <c r="E205" s="23" t="s">
        <v>273</v>
      </c>
      <c r="F205" s="17" t="s">
        <v>160</v>
      </c>
      <c r="G205" s="202">
        <v>10</v>
      </c>
      <c r="H205" s="202">
        <f>SUM(H207)</f>
        <v>0</v>
      </c>
      <c r="I205" s="202">
        <f>SUM(I207)</f>
        <v>0</v>
      </c>
      <c r="J205" s="202">
        <f>SUM(J207)</f>
        <v>0</v>
      </c>
      <c r="K205" s="202">
        <v>10</v>
      </c>
      <c r="L205" s="202">
        <v>10</v>
      </c>
      <c r="M205" s="199"/>
    </row>
    <row r="206" spans="1:13" ht="51">
      <c r="A206" s="31" t="s">
        <v>329</v>
      </c>
      <c r="B206" s="28" t="s">
        <v>190</v>
      </c>
      <c r="C206" s="17" t="s">
        <v>142</v>
      </c>
      <c r="D206" s="17" t="s">
        <v>91</v>
      </c>
      <c r="E206" s="23" t="s">
        <v>274</v>
      </c>
      <c r="F206" s="23"/>
      <c r="G206" s="202">
        <f aca="true" t="shared" si="37" ref="G206:L207">G207</f>
        <v>10</v>
      </c>
      <c r="H206" s="202">
        <f t="shared" si="37"/>
        <v>0</v>
      </c>
      <c r="I206" s="202">
        <f t="shared" si="37"/>
        <v>0</v>
      </c>
      <c r="J206" s="202">
        <f t="shared" si="37"/>
        <v>0</v>
      </c>
      <c r="K206" s="202">
        <f t="shared" si="37"/>
        <v>10</v>
      </c>
      <c r="L206" s="202">
        <f t="shared" si="37"/>
        <v>10</v>
      </c>
      <c r="M206" s="199"/>
    </row>
    <row r="207" spans="1:13" ht="18" customHeight="1">
      <c r="A207" s="33" t="s">
        <v>339</v>
      </c>
      <c r="B207" s="28" t="s">
        <v>190</v>
      </c>
      <c r="C207" s="17" t="s">
        <v>142</v>
      </c>
      <c r="D207" s="17" t="s">
        <v>91</v>
      </c>
      <c r="E207" s="23" t="s">
        <v>275</v>
      </c>
      <c r="F207" s="23"/>
      <c r="G207" s="202">
        <f t="shared" si="37"/>
        <v>10</v>
      </c>
      <c r="H207" s="202">
        <f t="shared" si="37"/>
        <v>0</v>
      </c>
      <c r="I207" s="202">
        <f t="shared" si="37"/>
        <v>0</v>
      </c>
      <c r="J207" s="202">
        <f t="shared" si="37"/>
        <v>0</v>
      </c>
      <c r="K207" s="202">
        <f t="shared" si="37"/>
        <v>10</v>
      </c>
      <c r="L207" s="202">
        <f t="shared" si="37"/>
        <v>10</v>
      </c>
      <c r="M207" s="210"/>
    </row>
    <row r="208" spans="1:13" ht="25.5">
      <c r="A208" s="41" t="s">
        <v>224</v>
      </c>
      <c r="B208" s="28" t="s">
        <v>190</v>
      </c>
      <c r="C208" s="17" t="s">
        <v>142</v>
      </c>
      <c r="D208" s="17" t="s">
        <v>91</v>
      </c>
      <c r="E208" s="23" t="s">
        <v>275</v>
      </c>
      <c r="F208" s="17" t="s">
        <v>160</v>
      </c>
      <c r="G208" s="202">
        <v>10</v>
      </c>
      <c r="H208" s="199"/>
      <c r="I208" s="199"/>
      <c r="J208" s="199"/>
      <c r="K208" s="203">
        <v>10</v>
      </c>
      <c r="L208" s="203">
        <v>10</v>
      </c>
      <c r="M208" s="199"/>
    </row>
    <row r="209" spans="1:13" ht="40.5" customHeight="1">
      <c r="A209" s="31" t="s">
        <v>330</v>
      </c>
      <c r="B209" s="28" t="s">
        <v>190</v>
      </c>
      <c r="C209" s="17" t="s">
        <v>142</v>
      </c>
      <c r="D209" s="17" t="s">
        <v>91</v>
      </c>
      <c r="E209" s="23" t="s">
        <v>276</v>
      </c>
      <c r="F209" s="23"/>
      <c r="G209" s="202">
        <f aca="true" t="shared" si="38" ref="G209:L210">G210</f>
        <v>240</v>
      </c>
      <c r="H209" s="202">
        <f t="shared" si="38"/>
        <v>0</v>
      </c>
      <c r="I209" s="202">
        <f t="shared" si="38"/>
        <v>0</v>
      </c>
      <c r="J209" s="202">
        <f t="shared" si="38"/>
        <v>0</v>
      </c>
      <c r="K209" s="202">
        <f t="shared" si="38"/>
        <v>190</v>
      </c>
      <c r="L209" s="202">
        <f t="shared" si="38"/>
        <v>190</v>
      </c>
      <c r="M209" s="199"/>
    </row>
    <row r="210" spans="1:13" ht="15.75">
      <c r="A210" s="33" t="s">
        <v>271</v>
      </c>
      <c r="B210" s="28" t="s">
        <v>190</v>
      </c>
      <c r="C210" s="17" t="s">
        <v>142</v>
      </c>
      <c r="D210" s="17" t="s">
        <v>91</v>
      </c>
      <c r="E210" s="23" t="s">
        <v>277</v>
      </c>
      <c r="F210" s="23"/>
      <c r="G210" s="202">
        <f t="shared" si="38"/>
        <v>240</v>
      </c>
      <c r="H210" s="202">
        <f t="shared" si="38"/>
        <v>0</v>
      </c>
      <c r="I210" s="202">
        <f t="shared" si="38"/>
        <v>0</v>
      </c>
      <c r="J210" s="202">
        <f t="shared" si="38"/>
        <v>0</v>
      </c>
      <c r="K210" s="202">
        <f t="shared" si="38"/>
        <v>190</v>
      </c>
      <c r="L210" s="202">
        <f t="shared" si="38"/>
        <v>190</v>
      </c>
      <c r="M210" s="199"/>
    </row>
    <row r="211" spans="1:13" ht="25.5">
      <c r="A211" s="41" t="s">
        <v>224</v>
      </c>
      <c r="B211" s="28" t="s">
        <v>190</v>
      </c>
      <c r="C211" s="17" t="s">
        <v>142</v>
      </c>
      <c r="D211" s="17" t="s">
        <v>91</v>
      </c>
      <c r="E211" s="23" t="s">
        <v>277</v>
      </c>
      <c r="F211" s="23" t="s">
        <v>160</v>
      </c>
      <c r="G211" s="202">
        <v>240</v>
      </c>
      <c r="H211" s="199"/>
      <c r="I211" s="199"/>
      <c r="J211" s="199"/>
      <c r="K211" s="203">
        <v>190</v>
      </c>
      <c r="L211" s="203">
        <v>190</v>
      </c>
      <c r="M211" s="199"/>
    </row>
    <row r="212" spans="1:13" ht="15.75">
      <c r="A212" s="31" t="s">
        <v>126</v>
      </c>
      <c r="B212" s="28" t="s">
        <v>190</v>
      </c>
      <c r="C212" s="17" t="s">
        <v>142</v>
      </c>
      <c r="D212" s="17" t="s">
        <v>91</v>
      </c>
      <c r="E212" s="23" t="s">
        <v>277</v>
      </c>
      <c r="F212" s="23" t="s">
        <v>127</v>
      </c>
      <c r="G212" s="202">
        <v>200</v>
      </c>
      <c r="H212" s="199"/>
      <c r="I212" s="199"/>
      <c r="J212" s="199"/>
      <c r="K212" s="203">
        <v>0</v>
      </c>
      <c r="L212" s="203">
        <v>0</v>
      </c>
      <c r="M212" s="199"/>
    </row>
    <row r="213" spans="1:13" ht="15.75">
      <c r="A213" s="31" t="s">
        <v>278</v>
      </c>
      <c r="B213" s="28" t="s">
        <v>190</v>
      </c>
      <c r="C213" s="17" t="s">
        <v>119</v>
      </c>
      <c r="D213" s="17"/>
      <c r="E213" s="23"/>
      <c r="F213" s="23"/>
      <c r="G213" s="202">
        <f aca="true" t="shared" si="39" ref="G213:L213">G214</f>
        <v>7</v>
      </c>
      <c r="H213" s="202">
        <f t="shared" si="39"/>
        <v>0</v>
      </c>
      <c r="I213" s="202">
        <f t="shared" si="39"/>
        <v>0</v>
      </c>
      <c r="J213" s="202">
        <f t="shared" si="39"/>
        <v>0</v>
      </c>
      <c r="K213" s="202">
        <f t="shared" si="39"/>
        <v>7</v>
      </c>
      <c r="L213" s="202">
        <f t="shared" si="39"/>
        <v>7</v>
      </c>
      <c r="M213" s="199"/>
    </row>
    <row r="214" spans="1:13" s="5" customFormat="1" ht="14.25" customHeight="1">
      <c r="A214" s="61" t="s">
        <v>0</v>
      </c>
      <c r="B214" s="54" t="s">
        <v>190</v>
      </c>
      <c r="C214" s="15" t="s">
        <v>119</v>
      </c>
      <c r="D214" s="15" t="s">
        <v>119</v>
      </c>
      <c r="E214" s="15"/>
      <c r="F214" s="15"/>
      <c r="G214" s="200">
        <f aca="true" t="shared" si="40" ref="G214:L214">G232</f>
        <v>7</v>
      </c>
      <c r="H214" s="200">
        <f t="shared" si="40"/>
        <v>0</v>
      </c>
      <c r="I214" s="200">
        <f t="shared" si="40"/>
        <v>0</v>
      </c>
      <c r="J214" s="200">
        <f t="shared" si="40"/>
        <v>0</v>
      </c>
      <c r="K214" s="200">
        <f t="shared" si="40"/>
        <v>7</v>
      </c>
      <c r="L214" s="200">
        <f t="shared" si="40"/>
        <v>7</v>
      </c>
      <c r="M214" s="209"/>
    </row>
    <row r="215" spans="1:13" ht="3" customHeight="1" hidden="1">
      <c r="A215" s="36" t="s">
        <v>195</v>
      </c>
      <c r="B215" s="28" t="s">
        <v>190</v>
      </c>
      <c r="C215" s="6" t="s">
        <v>119</v>
      </c>
      <c r="D215" s="6" t="s">
        <v>119</v>
      </c>
      <c r="E215" s="6" t="s">
        <v>36</v>
      </c>
      <c r="F215" s="17" t="s">
        <v>173</v>
      </c>
      <c r="G215" s="202"/>
      <c r="H215" s="199"/>
      <c r="I215" s="199"/>
      <c r="J215" s="199"/>
      <c r="K215" s="203"/>
      <c r="L215" s="203"/>
      <c r="M215" s="199"/>
    </row>
    <row r="216" spans="1:13" ht="19.5" customHeight="1" hidden="1">
      <c r="A216" s="36" t="s">
        <v>202</v>
      </c>
      <c r="B216" s="28" t="s">
        <v>190</v>
      </c>
      <c r="C216" s="6" t="s">
        <v>119</v>
      </c>
      <c r="D216" s="6" t="s">
        <v>119</v>
      </c>
      <c r="E216" s="6" t="s">
        <v>148</v>
      </c>
      <c r="F216" s="17" t="s">
        <v>173</v>
      </c>
      <c r="G216" s="202"/>
      <c r="H216" s="199"/>
      <c r="I216" s="199"/>
      <c r="J216" s="199"/>
      <c r="K216" s="203"/>
      <c r="L216" s="203"/>
      <c r="M216" s="199"/>
    </row>
    <row r="217" spans="1:13" ht="47.25" customHeight="1" hidden="1">
      <c r="A217" s="31" t="s">
        <v>14</v>
      </c>
      <c r="B217" s="28" t="s">
        <v>190</v>
      </c>
      <c r="C217" s="6" t="s">
        <v>119</v>
      </c>
      <c r="D217" s="6" t="s">
        <v>119</v>
      </c>
      <c r="E217" s="6" t="s">
        <v>148</v>
      </c>
      <c r="F217" s="17" t="s">
        <v>15</v>
      </c>
      <c r="G217" s="202"/>
      <c r="H217" s="199"/>
      <c r="I217" s="199"/>
      <c r="J217" s="199"/>
      <c r="K217" s="203"/>
      <c r="L217" s="203"/>
      <c r="M217" s="199"/>
    </row>
    <row r="218" spans="1:13" ht="36" customHeight="1" hidden="1">
      <c r="A218" s="31" t="s">
        <v>157</v>
      </c>
      <c r="B218" s="28" t="s">
        <v>190</v>
      </c>
      <c r="C218" s="6" t="s">
        <v>119</v>
      </c>
      <c r="D218" s="6" t="s">
        <v>119</v>
      </c>
      <c r="E218" s="17" t="s">
        <v>148</v>
      </c>
      <c r="F218" s="17" t="s">
        <v>158</v>
      </c>
      <c r="G218" s="202"/>
      <c r="H218" s="199"/>
      <c r="I218" s="199"/>
      <c r="J218" s="199"/>
      <c r="K218" s="203"/>
      <c r="L218" s="203"/>
      <c r="M218" s="199"/>
    </row>
    <row r="219" spans="1:13" ht="20.25" customHeight="1" hidden="1">
      <c r="A219" s="31" t="s">
        <v>153</v>
      </c>
      <c r="B219" s="28" t="s">
        <v>190</v>
      </c>
      <c r="C219" s="6" t="s">
        <v>119</v>
      </c>
      <c r="D219" s="6" t="s">
        <v>119</v>
      </c>
      <c r="E219" s="17" t="s">
        <v>148</v>
      </c>
      <c r="F219" s="17" t="s">
        <v>154</v>
      </c>
      <c r="G219" s="202"/>
      <c r="H219" s="199"/>
      <c r="I219" s="199"/>
      <c r="J219" s="199"/>
      <c r="K219" s="203"/>
      <c r="L219" s="203"/>
      <c r="M219" s="199"/>
    </row>
    <row r="220" spans="1:13" ht="23.25" customHeight="1" hidden="1">
      <c r="A220" s="31" t="s">
        <v>155</v>
      </c>
      <c r="B220" s="28" t="s">
        <v>190</v>
      </c>
      <c r="C220" s="6" t="s">
        <v>119</v>
      </c>
      <c r="D220" s="6" t="s">
        <v>119</v>
      </c>
      <c r="E220" s="17" t="s">
        <v>148</v>
      </c>
      <c r="F220" s="17" t="s">
        <v>156</v>
      </c>
      <c r="G220" s="202"/>
      <c r="H220" s="199"/>
      <c r="I220" s="199"/>
      <c r="J220" s="199"/>
      <c r="K220" s="203"/>
      <c r="L220" s="203"/>
      <c r="M220" s="199"/>
    </row>
    <row r="221" spans="1:13" ht="19.5" customHeight="1" hidden="1">
      <c r="A221" s="31" t="s">
        <v>159</v>
      </c>
      <c r="B221" s="28" t="s">
        <v>190</v>
      </c>
      <c r="C221" s="6" t="s">
        <v>119</v>
      </c>
      <c r="D221" s="6" t="s">
        <v>119</v>
      </c>
      <c r="E221" s="17" t="s">
        <v>148</v>
      </c>
      <c r="F221" s="17" t="s">
        <v>160</v>
      </c>
      <c r="G221" s="202"/>
      <c r="H221" s="199"/>
      <c r="I221" s="199"/>
      <c r="J221" s="199"/>
      <c r="K221" s="203"/>
      <c r="L221" s="203"/>
      <c r="M221" s="199"/>
    </row>
    <row r="222" spans="1:13" ht="21.75" customHeight="1" hidden="1">
      <c r="A222" s="31" t="s">
        <v>161</v>
      </c>
      <c r="B222" s="28" t="s">
        <v>190</v>
      </c>
      <c r="C222" s="6" t="s">
        <v>119</v>
      </c>
      <c r="D222" s="6" t="s">
        <v>119</v>
      </c>
      <c r="E222" s="17" t="s">
        <v>148</v>
      </c>
      <c r="F222" s="17" t="s">
        <v>162</v>
      </c>
      <c r="G222" s="202"/>
      <c r="H222" s="199"/>
      <c r="I222" s="199"/>
      <c r="J222" s="199"/>
      <c r="K222" s="203"/>
      <c r="L222" s="203"/>
      <c r="M222" s="199"/>
    </row>
    <row r="223" spans="1:13" ht="33.75" customHeight="1" hidden="1">
      <c r="A223" s="31" t="s">
        <v>41</v>
      </c>
      <c r="B223" s="28" t="s">
        <v>190</v>
      </c>
      <c r="C223" s="6" t="s">
        <v>119</v>
      </c>
      <c r="D223" s="6" t="s">
        <v>119</v>
      </c>
      <c r="E223" s="17" t="s">
        <v>148</v>
      </c>
      <c r="F223" s="17" t="s">
        <v>164</v>
      </c>
      <c r="G223" s="202"/>
      <c r="H223" s="199"/>
      <c r="I223" s="199"/>
      <c r="J223" s="199"/>
      <c r="K223" s="203"/>
      <c r="L223" s="203"/>
      <c r="M223" s="199"/>
    </row>
    <row r="224" spans="1:13" ht="30.75" customHeight="1" hidden="1">
      <c r="A224" s="34" t="s">
        <v>44</v>
      </c>
      <c r="B224" s="28" t="s">
        <v>190</v>
      </c>
      <c r="C224" s="6" t="s">
        <v>119</v>
      </c>
      <c r="D224" s="6" t="s">
        <v>119</v>
      </c>
      <c r="E224" s="17" t="s">
        <v>148</v>
      </c>
      <c r="F224" s="17" t="s">
        <v>45</v>
      </c>
      <c r="G224" s="202"/>
      <c r="H224" s="199"/>
      <c r="I224" s="199"/>
      <c r="J224" s="199"/>
      <c r="K224" s="203"/>
      <c r="L224" s="203"/>
      <c r="M224" s="199"/>
    </row>
    <row r="225" spans="1:13" ht="15.75" hidden="1">
      <c r="A225" s="31" t="s">
        <v>120</v>
      </c>
      <c r="B225" s="28" t="s">
        <v>190</v>
      </c>
      <c r="C225" s="6" t="s">
        <v>119</v>
      </c>
      <c r="D225" s="6" t="s">
        <v>119</v>
      </c>
      <c r="E225" s="17" t="s">
        <v>148</v>
      </c>
      <c r="F225" s="17" t="s">
        <v>121</v>
      </c>
      <c r="G225" s="202"/>
      <c r="H225" s="199"/>
      <c r="I225" s="199"/>
      <c r="J225" s="199"/>
      <c r="K225" s="203"/>
      <c r="L225" s="203"/>
      <c r="M225" s="199"/>
    </row>
    <row r="226" spans="1:13" ht="25.5" hidden="1">
      <c r="A226" s="35" t="s">
        <v>123</v>
      </c>
      <c r="B226" s="28" t="s">
        <v>190</v>
      </c>
      <c r="C226" s="6" t="s">
        <v>119</v>
      </c>
      <c r="D226" s="6" t="s">
        <v>119</v>
      </c>
      <c r="E226" s="17" t="s">
        <v>148</v>
      </c>
      <c r="F226" s="17" t="s">
        <v>122</v>
      </c>
      <c r="G226" s="202"/>
      <c r="H226" s="199"/>
      <c r="I226" s="199"/>
      <c r="J226" s="199"/>
      <c r="K226" s="203"/>
      <c r="L226" s="203"/>
      <c r="M226" s="199"/>
    </row>
    <row r="227" spans="1:13" ht="25.5" hidden="1">
      <c r="A227" s="34" t="s">
        <v>125</v>
      </c>
      <c r="B227" s="28" t="s">
        <v>190</v>
      </c>
      <c r="C227" s="6" t="s">
        <v>119</v>
      </c>
      <c r="D227" s="6" t="s">
        <v>119</v>
      </c>
      <c r="E227" s="17" t="s">
        <v>148</v>
      </c>
      <c r="F227" s="17" t="s">
        <v>124</v>
      </c>
      <c r="G227" s="202"/>
      <c r="H227" s="199"/>
      <c r="I227" s="199"/>
      <c r="J227" s="199"/>
      <c r="K227" s="203"/>
      <c r="L227" s="203"/>
      <c r="M227" s="199"/>
    </row>
    <row r="228" spans="1:13" ht="15.75" hidden="1">
      <c r="A228" s="31" t="s">
        <v>126</v>
      </c>
      <c r="B228" s="28" t="s">
        <v>190</v>
      </c>
      <c r="C228" s="6" t="s">
        <v>119</v>
      </c>
      <c r="D228" s="6" t="s">
        <v>119</v>
      </c>
      <c r="E228" s="17" t="s">
        <v>148</v>
      </c>
      <c r="F228" s="17" t="s">
        <v>127</v>
      </c>
      <c r="G228" s="202"/>
      <c r="H228" s="199"/>
      <c r="I228" s="199"/>
      <c r="J228" s="199"/>
      <c r="K228" s="203"/>
      <c r="L228" s="203"/>
      <c r="M228" s="199"/>
    </row>
    <row r="229" spans="1:13" ht="25.5" hidden="1">
      <c r="A229" s="31" t="s">
        <v>7</v>
      </c>
      <c r="B229" s="28" t="s">
        <v>190</v>
      </c>
      <c r="C229" s="6" t="s">
        <v>119</v>
      </c>
      <c r="D229" s="6" t="s">
        <v>119</v>
      </c>
      <c r="E229" s="17" t="s">
        <v>148</v>
      </c>
      <c r="F229" s="17" t="s">
        <v>128</v>
      </c>
      <c r="G229" s="202"/>
      <c r="H229" s="199"/>
      <c r="I229" s="199"/>
      <c r="J229" s="199"/>
      <c r="K229" s="203"/>
      <c r="L229" s="203"/>
      <c r="M229" s="199"/>
    </row>
    <row r="230" spans="1:13" ht="23.25" customHeight="1" hidden="1">
      <c r="A230" s="34" t="s">
        <v>59</v>
      </c>
      <c r="B230" s="28" t="s">
        <v>190</v>
      </c>
      <c r="C230" s="6" t="s">
        <v>119</v>
      </c>
      <c r="D230" s="6" t="s">
        <v>119</v>
      </c>
      <c r="E230" s="17" t="s">
        <v>148</v>
      </c>
      <c r="F230" s="17" t="s">
        <v>8</v>
      </c>
      <c r="G230" s="202"/>
      <c r="H230" s="199"/>
      <c r="I230" s="199"/>
      <c r="J230" s="199"/>
      <c r="K230" s="203"/>
      <c r="L230" s="203"/>
      <c r="M230" s="199"/>
    </row>
    <row r="231" spans="1:13" ht="16.5" customHeight="1" hidden="1">
      <c r="A231" s="34" t="s">
        <v>9</v>
      </c>
      <c r="B231" s="28" t="s">
        <v>190</v>
      </c>
      <c r="C231" s="6" t="s">
        <v>119</v>
      </c>
      <c r="D231" s="6" t="s">
        <v>119</v>
      </c>
      <c r="E231" s="17" t="s">
        <v>148</v>
      </c>
      <c r="F231" s="17" t="s">
        <v>10</v>
      </c>
      <c r="G231" s="202"/>
      <c r="H231" s="199"/>
      <c r="I231" s="199"/>
      <c r="J231" s="199"/>
      <c r="K231" s="203"/>
      <c r="L231" s="203"/>
      <c r="M231" s="199"/>
    </row>
    <row r="232" spans="1:13" ht="14.25" customHeight="1">
      <c r="A232" s="39" t="s">
        <v>353</v>
      </c>
      <c r="B232" s="28" t="s">
        <v>190</v>
      </c>
      <c r="C232" s="17" t="s">
        <v>119</v>
      </c>
      <c r="D232" s="17" t="s">
        <v>119</v>
      </c>
      <c r="E232" s="17" t="s">
        <v>279</v>
      </c>
      <c r="F232" s="17"/>
      <c r="G232" s="202">
        <f aca="true" t="shared" si="41" ref="G232:L232">G233</f>
        <v>7</v>
      </c>
      <c r="H232" s="202">
        <f t="shared" si="41"/>
        <v>0</v>
      </c>
      <c r="I232" s="202">
        <f t="shared" si="41"/>
        <v>0</v>
      </c>
      <c r="J232" s="202">
        <f t="shared" si="41"/>
        <v>0</v>
      </c>
      <c r="K232" s="202">
        <f t="shared" si="41"/>
        <v>7</v>
      </c>
      <c r="L232" s="202">
        <f t="shared" si="41"/>
        <v>7</v>
      </c>
      <c r="M232" s="199"/>
    </row>
    <row r="233" spans="1:13" ht="14.25" customHeight="1">
      <c r="A233" s="32" t="s">
        <v>281</v>
      </c>
      <c r="B233" s="28" t="s">
        <v>190</v>
      </c>
      <c r="C233" s="17" t="s">
        <v>119</v>
      </c>
      <c r="D233" s="17" t="s">
        <v>119</v>
      </c>
      <c r="E233" s="17" t="s">
        <v>280</v>
      </c>
      <c r="F233" s="17"/>
      <c r="G233" s="202">
        <f aca="true" t="shared" si="42" ref="G233:L233">G238</f>
        <v>7</v>
      </c>
      <c r="H233" s="202">
        <f t="shared" si="42"/>
        <v>0</v>
      </c>
      <c r="I233" s="202">
        <f t="shared" si="42"/>
        <v>0</v>
      </c>
      <c r="J233" s="202">
        <f t="shared" si="42"/>
        <v>0</v>
      </c>
      <c r="K233" s="202">
        <f t="shared" si="42"/>
        <v>7</v>
      </c>
      <c r="L233" s="202">
        <f t="shared" si="42"/>
        <v>7</v>
      </c>
      <c r="M233" s="199"/>
    </row>
    <row r="234" spans="1:13" ht="1.5" customHeight="1" hidden="1">
      <c r="A234" s="31" t="s">
        <v>14</v>
      </c>
      <c r="B234" s="28" t="s">
        <v>190</v>
      </c>
      <c r="C234" s="17" t="s">
        <v>119</v>
      </c>
      <c r="D234" s="17" t="s">
        <v>119</v>
      </c>
      <c r="E234" s="17" t="s">
        <v>179</v>
      </c>
      <c r="F234" s="17" t="s">
        <v>15</v>
      </c>
      <c r="G234" s="202"/>
      <c r="H234" s="199"/>
      <c r="I234" s="199"/>
      <c r="J234" s="199"/>
      <c r="K234" s="203"/>
      <c r="L234" s="203"/>
      <c r="M234" s="199"/>
    </row>
    <row r="235" spans="1:13" ht="15.75" hidden="1">
      <c r="A235" s="31" t="s">
        <v>196</v>
      </c>
      <c r="B235" s="28" t="s">
        <v>190</v>
      </c>
      <c r="C235" s="17" t="s">
        <v>119</v>
      </c>
      <c r="D235" s="17" t="s">
        <v>119</v>
      </c>
      <c r="E235" s="17" t="s">
        <v>179</v>
      </c>
      <c r="F235" s="17" t="s">
        <v>197</v>
      </c>
      <c r="G235" s="202"/>
      <c r="H235" s="199"/>
      <c r="I235" s="199"/>
      <c r="J235" s="199"/>
      <c r="K235" s="203"/>
      <c r="L235" s="203"/>
      <c r="M235" s="199"/>
    </row>
    <row r="236" spans="1:13" ht="15.75" hidden="1">
      <c r="A236" s="31" t="s">
        <v>153</v>
      </c>
      <c r="B236" s="28" t="s">
        <v>190</v>
      </c>
      <c r="C236" s="17" t="s">
        <v>119</v>
      </c>
      <c r="D236" s="17" t="s">
        <v>119</v>
      </c>
      <c r="E236" s="17" t="s">
        <v>179</v>
      </c>
      <c r="F236" s="17" t="s">
        <v>198</v>
      </c>
      <c r="G236" s="202"/>
      <c r="H236" s="199"/>
      <c r="I236" s="199"/>
      <c r="J236" s="199"/>
      <c r="K236" s="203"/>
      <c r="L236" s="203"/>
      <c r="M236" s="199"/>
    </row>
    <row r="237" spans="1:13" ht="15.75" hidden="1">
      <c r="A237" s="31" t="s">
        <v>155</v>
      </c>
      <c r="B237" s="28" t="s">
        <v>190</v>
      </c>
      <c r="C237" s="17" t="s">
        <v>119</v>
      </c>
      <c r="D237" s="17" t="s">
        <v>119</v>
      </c>
      <c r="E237" s="17" t="s">
        <v>179</v>
      </c>
      <c r="F237" s="17" t="s">
        <v>199</v>
      </c>
      <c r="G237" s="202"/>
      <c r="H237" s="199"/>
      <c r="I237" s="199"/>
      <c r="J237" s="199"/>
      <c r="K237" s="203"/>
      <c r="L237" s="203"/>
      <c r="M237" s="199"/>
    </row>
    <row r="238" spans="1:13" ht="23.25" customHeight="1">
      <c r="A238" s="64" t="s">
        <v>224</v>
      </c>
      <c r="B238" s="28" t="s">
        <v>190</v>
      </c>
      <c r="C238" s="17" t="s">
        <v>119</v>
      </c>
      <c r="D238" s="17" t="s">
        <v>119</v>
      </c>
      <c r="E238" s="17" t="s">
        <v>280</v>
      </c>
      <c r="F238" s="17" t="s">
        <v>160</v>
      </c>
      <c r="G238" s="202">
        <v>7</v>
      </c>
      <c r="H238" s="202"/>
      <c r="I238" s="202"/>
      <c r="J238" s="202"/>
      <c r="K238" s="202">
        <v>7</v>
      </c>
      <c r="L238" s="202">
        <v>7</v>
      </c>
      <c r="M238" s="199"/>
    </row>
    <row r="239" spans="1:13" ht="0.75" customHeight="1" hidden="1">
      <c r="A239" s="31" t="s">
        <v>120</v>
      </c>
      <c r="B239" s="28" t="s">
        <v>190</v>
      </c>
      <c r="C239" s="17" t="s">
        <v>119</v>
      </c>
      <c r="D239" s="17" t="s">
        <v>119</v>
      </c>
      <c r="E239" s="17" t="s">
        <v>179</v>
      </c>
      <c r="F239" s="15" t="s">
        <v>121</v>
      </c>
      <c r="G239" s="200"/>
      <c r="H239" s="199"/>
      <c r="I239" s="199"/>
      <c r="J239" s="199"/>
      <c r="K239" s="203"/>
      <c r="L239" s="203"/>
      <c r="M239" s="199"/>
    </row>
    <row r="240" spans="1:13" ht="25.5" hidden="1">
      <c r="A240" s="35" t="s">
        <v>123</v>
      </c>
      <c r="B240" s="28" t="s">
        <v>190</v>
      </c>
      <c r="C240" s="17" t="s">
        <v>119</v>
      </c>
      <c r="D240" s="17" t="s">
        <v>119</v>
      </c>
      <c r="E240" s="17" t="s">
        <v>179</v>
      </c>
      <c r="F240" s="17" t="s">
        <v>122</v>
      </c>
      <c r="G240" s="202"/>
      <c r="H240" s="199"/>
      <c r="I240" s="199"/>
      <c r="J240" s="199"/>
      <c r="K240" s="203"/>
      <c r="L240" s="203"/>
      <c r="M240" s="199"/>
    </row>
    <row r="241" spans="1:13" ht="25.5" hidden="1">
      <c r="A241" s="34" t="s">
        <v>125</v>
      </c>
      <c r="B241" s="28" t="s">
        <v>190</v>
      </c>
      <c r="C241" s="17" t="s">
        <v>119</v>
      </c>
      <c r="D241" s="17" t="s">
        <v>119</v>
      </c>
      <c r="E241" s="17" t="s">
        <v>179</v>
      </c>
      <c r="F241" s="17" t="s">
        <v>124</v>
      </c>
      <c r="G241" s="202"/>
      <c r="H241" s="199"/>
      <c r="I241" s="199"/>
      <c r="J241" s="199"/>
      <c r="K241" s="203"/>
      <c r="L241" s="203"/>
      <c r="M241" s="199"/>
    </row>
    <row r="242" spans="1:13" ht="0.75" customHeight="1" hidden="1">
      <c r="A242" s="31" t="s">
        <v>184</v>
      </c>
      <c r="B242" s="28" t="s">
        <v>190</v>
      </c>
      <c r="C242" s="17" t="s">
        <v>119</v>
      </c>
      <c r="D242" s="17" t="s">
        <v>119</v>
      </c>
      <c r="E242" s="17" t="s">
        <v>179</v>
      </c>
      <c r="F242" s="15" t="s">
        <v>185</v>
      </c>
      <c r="G242" s="200"/>
      <c r="H242" s="199"/>
      <c r="I242" s="199"/>
      <c r="J242" s="199"/>
      <c r="K242" s="203"/>
      <c r="L242" s="203"/>
      <c r="M242" s="199"/>
    </row>
    <row r="243" spans="1:13" ht="15.75" hidden="1">
      <c r="A243" s="31" t="s">
        <v>186</v>
      </c>
      <c r="B243" s="28" t="s">
        <v>190</v>
      </c>
      <c r="C243" s="15" t="s">
        <v>119</v>
      </c>
      <c r="D243" s="15" t="s">
        <v>119</v>
      </c>
      <c r="E243" s="15" t="s">
        <v>179</v>
      </c>
      <c r="F243" s="15" t="s">
        <v>187</v>
      </c>
      <c r="G243" s="200"/>
      <c r="H243" s="199"/>
      <c r="I243" s="199"/>
      <c r="J243" s="199"/>
      <c r="K243" s="203"/>
      <c r="L243" s="203"/>
      <c r="M243" s="199"/>
    </row>
    <row r="244" spans="1:13" ht="54" customHeight="1" hidden="1">
      <c r="A244" s="31" t="s">
        <v>24</v>
      </c>
      <c r="B244" s="28" t="s">
        <v>190</v>
      </c>
      <c r="C244" s="17" t="s">
        <v>119</v>
      </c>
      <c r="D244" s="17" t="s">
        <v>119</v>
      </c>
      <c r="E244" s="17" t="s">
        <v>179</v>
      </c>
      <c r="F244" s="17" t="s">
        <v>86</v>
      </c>
      <c r="G244" s="202"/>
      <c r="H244" s="199"/>
      <c r="I244" s="199"/>
      <c r="J244" s="199"/>
      <c r="K244" s="203"/>
      <c r="L244" s="203"/>
      <c r="M244" s="199"/>
    </row>
    <row r="245" spans="1:13" ht="0.75" customHeight="1" hidden="1">
      <c r="A245" s="34" t="s">
        <v>25</v>
      </c>
      <c r="B245" s="28" t="s">
        <v>190</v>
      </c>
      <c r="C245" s="17" t="s">
        <v>119</v>
      </c>
      <c r="D245" s="17" t="s">
        <v>119</v>
      </c>
      <c r="E245" s="17" t="s">
        <v>179</v>
      </c>
      <c r="F245" s="17" t="s">
        <v>140</v>
      </c>
      <c r="G245" s="202"/>
      <c r="H245" s="199"/>
      <c r="I245" s="199"/>
      <c r="J245" s="199"/>
      <c r="K245" s="203"/>
      <c r="L245" s="203"/>
      <c r="M245" s="199"/>
    </row>
    <row r="246" spans="1:13" ht="0.75" customHeight="1" hidden="1">
      <c r="A246" s="31" t="s">
        <v>26</v>
      </c>
      <c r="B246" s="28" t="s">
        <v>190</v>
      </c>
      <c r="C246" s="17" t="s">
        <v>119</v>
      </c>
      <c r="D246" s="17" t="s">
        <v>119</v>
      </c>
      <c r="E246" s="17" t="s">
        <v>179</v>
      </c>
      <c r="F246" s="15" t="s">
        <v>27</v>
      </c>
      <c r="G246" s="200"/>
      <c r="H246" s="199"/>
      <c r="I246" s="199"/>
      <c r="J246" s="199"/>
      <c r="K246" s="203"/>
      <c r="L246" s="203"/>
      <c r="M246" s="199"/>
    </row>
    <row r="247" spans="1:13" ht="54" customHeight="1" hidden="1">
      <c r="A247" s="31" t="s">
        <v>28</v>
      </c>
      <c r="B247" s="28" t="s">
        <v>190</v>
      </c>
      <c r="C247" s="17" t="s">
        <v>119</v>
      </c>
      <c r="D247" s="17" t="s">
        <v>119</v>
      </c>
      <c r="E247" s="17" t="s">
        <v>179</v>
      </c>
      <c r="F247" s="17" t="s">
        <v>170</v>
      </c>
      <c r="G247" s="202"/>
      <c r="H247" s="199"/>
      <c r="I247" s="199"/>
      <c r="J247" s="199"/>
      <c r="K247" s="203"/>
      <c r="L247" s="203"/>
      <c r="M247" s="199"/>
    </row>
    <row r="248" spans="1:13" ht="15.75" hidden="1">
      <c r="A248" s="34" t="s">
        <v>29</v>
      </c>
      <c r="B248" s="28" t="s">
        <v>190</v>
      </c>
      <c r="C248" s="17" t="s">
        <v>119</v>
      </c>
      <c r="D248" s="17" t="s">
        <v>119</v>
      </c>
      <c r="E248" s="17" t="s">
        <v>179</v>
      </c>
      <c r="F248" s="17" t="s">
        <v>30</v>
      </c>
      <c r="G248" s="202"/>
      <c r="H248" s="199"/>
      <c r="I248" s="199"/>
      <c r="J248" s="199"/>
      <c r="K248" s="203"/>
      <c r="L248" s="203"/>
      <c r="M248" s="199"/>
    </row>
    <row r="249" spans="1:13" ht="18.75" customHeight="1" hidden="1">
      <c r="A249" s="31" t="s">
        <v>126</v>
      </c>
      <c r="B249" s="28" t="s">
        <v>190</v>
      </c>
      <c r="C249" s="15" t="s">
        <v>119</v>
      </c>
      <c r="D249" s="15" t="s">
        <v>119</v>
      </c>
      <c r="E249" s="15" t="s">
        <v>179</v>
      </c>
      <c r="F249" s="15" t="s">
        <v>127</v>
      </c>
      <c r="G249" s="200"/>
      <c r="H249" s="199"/>
      <c r="I249" s="199"/>
      <c r="J249" s="199"/>
      <c r="K249" s="203"/>
      <c r="L249" s="203"/>
      <c r="M249" s="199"/>
    </row>
    <row r="250" spans="1:13" ht="18.75" customHeight="1" hidden="1">
      <c r="A250" s="31" t="s">
        <v>7</v>
      </c>
      <c r="B250" s="28" t="s">
        <v>190</v>
      </c>
      <c r="C250" s="17" t="s">
        <v>119</v>
      </c>
      <c r="D250" s="17" t="s">
        <v>119</v>
      </c>
      <c r="E250" s="17" t="s">
        <v>179</v>
      </c>
      <c r="F250" s="17" t="s">
        <v>128</v>
      </c>
      <c r="G250" s="202"/>
      <c r="H250" s="199"/>
      <c r="I250" s="199"/>
      <c r="J250" s="199"/>
      <c r="K250" s="203"/>
      <c r="L250" s="203"/>
      <c r="M250" s="199"/>
    </row>
    <row r="251" spans="1:13" ht="21" customHeight="1" hidden="1">
      <c r="A251" s="34" t="s">
        <v>59</v>
      </c>
      <c r="B251" s="28" t="s">
        <v>190</v>
      </c>
      <c r="C251" s="17" t="s">
        <v>119</v>
      </c>
      <c r="D251" s="17" t="s">
        <v>119</v>
      </c>
      <c r="E251" s="17" t="s">
        <v>179</v>
      </c>
      <c r="F251" s="17" t="s">
        <v>8</v>
      </c>
      <c r="G251" s="202"/>
      <c r="H251" s="199"/>
      <c r="I251" s="199"/>
      <c r="J251" s="199"/>
      <c r="K251" s="203"/>
      <c r="L251" s="203"/>
      <c r="M251" s="199"/>
    </row>
    <row r="252" spans="1:13" ht="24" customHeight="1" hidden="1">
      <c r="A252" s="34" t="s">
        <v>9</v>
      </c>
      <c r="B252" s="28" t="s">
        <v>190</v>
      </c>
      <c r="C252" s="17" t="s">
        <v>119</v>
      </c>
      <c r="D252" s="17" t="s">
        <v>119</v>
      </c>
      <c r="E252" s="17" t="s">
        <v>179</v>
      </c>
      <c r="F252" s="17" t="s">
        <v>10</v>
      </c>
      <c r="G252" s="202"/>
      <c r="H252" s="199"/>
      <c r="I252" s="199"/>
      <c r="J252" s="199"/>
      <c r="K252" s="203"/>
      <c r="L252" s="203"/>
      <c r="M252" s="199"/>
    </row>
    <row r="253" spans="1:13" ht="33.75" customHeight="1" hidden="1">
      <c r="A253" s="40" t="s">
        <v>12</v>
      </c>
      <c r="B253" s="28" t="s">
        <v>190</v>
      </c>
      <c r="C253" s="17" t="s">
        <v>119</v>
      </c>
      <c r="D253" s="17" t="s">
        <v>119</v>
      </c>
      <c r="E253" s="17" t="s">
        <v>13</v>
      </c>
      <c r="F253" s="17" t="s">
        <v>173</v>
      </c>
      <c r="G253" s="202"/>
      <c r="H253" s="199"/>
      <c r="I253" s="199"/>
      <c r="J253" s="199"/>
      <c r="K253" s="203"/>
      <c r="L253" s="203"/>
      <c r="M253" s="199"/>
    </row>
    <row r="254" spans="1:13" ht="22.5" customHeight="1" hidden="1">
      <c r="A254" s="36"/>
      <c r="B254" s="28" t="s">
        <v>190</v>
      </c>
      <c r="C254" s="17"/>
      <c r="D254" s="17"/>
      <c r="E254" s="17"/>
      <c r="F254" s="17"/>
      <c r="G254" s="202"/>
      <c r="H254" s="199"/>
      <c r="I254" s="199"/>
      <c r="J254" s="199"/>
      <c r="K254" s="203"/>
      <c r="L254" s="203"/>
      <c r="M254" s="199"/>
    </row>
    <row r="255" spans="1:13" ht="33.75" customHeight="1" hidden="1">
      <c r="A255" s="32" t="s">
        <v>75</v>
      </c>
      <c r="B255" s="28" t="s">
        <v>190</v>
      </c>
      <c r="C255" s="15" t="s">
        <v>119</v>
      </c>
      <c r="D255" s="15" t="s">
        <v>119</v>
      </c>
      <c r="E255" s="15" t="s">
        <v>78</v>
      </c>
      <c r="F255" s="15" t="s">
        <v>173</v>
      </c>
      <c r="G255" s="200"/>
      <c r="H255" s="199"/>
      <c r="I255" s="199"/>
      <c r="J255" s="199"/>
      <c r="K255" s="203"/>
      <c r="L255" s="203"/>
      <c r="M255" s="199"/>
    </row>
    <row r="256" spans="1:13" ht="20.25" customHeight="1" hidden="1">
      <c r="A256" s="32" t="s">
        <v>76</v>
      </c>
      <c r="B256" s="28" t="s">
        <v>190</v>
      </c>
      <c r="C256" s="17" t="s">
        <v>119</v>
      </c>
      <c r="D256" s="17" t="s">
        <v>119</v>
      </c>
      <c r="E256" s="17" t="s">
        <v>77</v>
      </c>
      <c r="F256" s="17" t="s">
        <v>173</v>
      </c>
      <c r="G256" s="202"/>
      <c r="H256" s="199"/>
      <c r="I256" s="199"/>
      <c r="J256" s="199"/>
      <c r="K256" s="203"/>
      <c r="L256" s="203"/>
      <c r="M256" s="199"/>
    </row>
    <row r="257" spans="1:13" ht="23.25" customHeight="1" hidden="1">
      <c r="A257" s="36" t="s">
        <v>191</v>
      </c>
      <c r="B257" s="28" t="s">
        <v>190</v>
      </c>
      <c r="C257" s="17" t="s">
        <v>119</v>
      </c>
      <c r="D257" s="17" t="s">
        <v>119</v>
      </c>
      <c r="E257" s="17" t="s">
        <v>77</v>
      </c>
      <c r="F257" s="17" t="s">
        <v>147</v>
      </c>
      <c r="G257" s="202"/>
      <c r="H257" s="199"/>
      <c r="I257" s="199"/>
      <c r="J257" s="199"/>
      <c r="K257" s="203"/>
      <c r="L257" s="203"/>
      <c r="M257" s="199"/>
    </row>
    <row r="258" spans="1:13" ht="21.75" customHeight="1" hidden="1">
      <c r="A258" s="36" t="s">
        <v>138</v>
      </c>
      <c r="B258" s="28" t="s">
        <v>190</v>
      </c>
      <c r="C258" s="17" t="s">
        <v>119</v>
      </c>
      <c r="D258" s="17" t="s">
        <v>119</v>
      </c>
      <c r="E258" s="17" t="s">
        <v>77</v>
      </c>
      <c r="F258" s="17" t="s">
        <v>190</v>
      </c>
      <c r="G258" s="202"/>
      <c r="H258" s="199"/>
      <c r="I258" s="199"/>
      <c r="J258" s="199"/>
      <c r="K258" s="203"/>
      <c r="L258" s="203"/>
      <c r="M258" s="199"/>
    </row>
    <row r="259" spans="1:13" ht="28.5" customHeight="1" hidden="1">
      <c r="A259" s="44" t="s">
        <v>51</v>
      </c>
      <c r="B259" s="28" t="s">
        <v>190</v>
      </c>
      <c r="C259" s="17" t="s">
        <v>119</v>
      </c>
      <c r="D259" s="17" t="s">
        <v>119</v>
      </c>
      <c r="E259" s="17" t="s">
        <v>77</v>
      </c>
      <c r="F259" s="17" t="s">
        <v>190</v>
      </c>
      <c r="G259" s="202"/>
      <c r="H259" s="199"/>
      <c r="I259" s="199"/>
      <c r="J259" s="199"/>
      <c r="K259" s="203"/>
      <c r="L259" s="203"/>
      <c r="M259" s="199"/>
    </row>
    <row r="260" spans="1:13" ht="21" customHeight="1" hidden="1">
      <c r="A260" s="32" t="s">
        <v>144</v>
      </c>
      <c r="B260" s="28" t="s">
        <v>190</v>
      </c>
      <c r="C260" s="15" t="s">
        <v>119</v>
      </c>
      <c r="D260" s="15" t="s">
        <v>119</v>
      </c>
      <c r="E260" s="15" t="s">
        <v>152</v>
      </c>
      <c r="F260" s="15" t="s">
        <v>173</v>
      </c>
      <c r="G260" s="200"/>
      <c r="H260" s="199"/>
      <c r="I260" s="199"/>
      <c r="J260" s="199"/>
      <c r="K260" s="203"/>
      <c r="L260" s="203"/>
      <c r="M260" s="199"/>
    </row>
    <row r="261" spans="1:13" ht="38.25" hidden="1">
      <c r="A261" s="31" t="s">
        <v>14</v>
      </c>
      <c r="B261" s="28" t="s">
        <v>190</v>
      </c>
      <c r="C261" s="17" t="s">
        <v>119</v>
      </c>
      <c r="D261" s="17" t="s">
        <v>119</v>
      </c>
      <c r="E261" s="17" t="s">
        <v>152</v>
      </c>
      <c r="F261" s="15" t="s">
        <v>15</v>
      </c>
      <c r="G261" s="200"/>
      <c r="H261" s="199"/>
      <c r="I261" s="199"/>
      <c r="J261" s="199"/>
      <c r="K261" s="203"/>
      <c r="L261" s="203"/>
      <c r="M261" s="199"/>
    </row>
    <row r="262" spans="1:13" ht="15.75" hidden="1">
      <c r="A262" s="31" t="s">
        <v>196</v>
      </c>
      <c r="B262" s="28" t="s">
        <v>190</v>
      </c>
      <c r="C262" s="17" t="s">
        <v>119</v>
      </c>
      <c r="D262" s="17" t="s">
        <v>119</v>
      </c>
      <c r="E262" s="17" t="s">
        <v>152</v>
      </c>
      <c r="F262" s="15" t="s">
        <v>197</v>
      </c>
      <c r="G262" s="200"/>
      <c r="H262" s="199"/>
      <c r="I262" s="199"/>
      <c r="J262" s="199"/>
      <c r="K262" s="203"/>
      <c r="L262" s="203"/>
      <c r="M262" s="199"/>
    </row>
    <row r="263" spans="1:13" ht="15.75" hidden="1">
      <c r="A263" s="31" t="s">
        <v>153</v>
      </c>
      <c r="B263" s="28" t="s">
        <v>190</v>
      </c>
      <c r="C263" s="17" t="s">
        <v>119</v>
      </c>
      <c r="D263" s="17" t="s">
        <v>119</v>
      </c>
      <c r="E263" s="17" t="s">
        <v>152</v>
      </c>
      <c r="F263" s="17" t="s">
        <v>198</v>
      </c>
      <c r="G263" s="202"/>
      <c r="H263" s="199"/>
      <c r="I263" s="199"/>
      <c r="J263" s="199"/>
      <c r="K263" s="203"/>
      <c r="L263" s="203"/>
      <c r="M263" s="199"/>
    </row>
    <row r="264" spans="1:13" ht="15.75" hidden="1">
      <c r="A264" s="31" t="s">
        <v>155</v>
      </c>
      <c r="B264" s="28" t="s">
        <v>190</v>
      </c>
      <c r="C264" s="17" t="s">
        <v>119</v>
      </c>
      <c r="D264" s="17" t="s">
        <v>119</v>
      </c>
      <c r="E264" s="17" t="s">
        <v>152</v>
      </c>
      <c r="F264" s="17" t="s">
        <v>199</v>
      </c>
      <c r="G264" s="202"/>
      <c r="H264" s="199"/>
      <c r="I264" s="199"/>
      <c r="J264" s="199"/>
      <c r="K264" s="203"/>
      <c r="L264" s="203"/>
      <c r="M264" s="199"/>
    </row>
    <row r="265" spans="1:13" ht="15.75" hidden="1">
      <c r="A265" s="31" t="s">
        <v>159</v>
      </c>
      <c r="B265" s="28" t="s">
        <v>190</v>
      </c>
      <c r="C265" s="15" t="s">
        <v>119</v>
      </c>
      <c r="D265" s="15" t="s">
        <v>119</v>
      </c>
      <c r="E265" s="15" t="s">
        <v>152</v>
      </c>
      <c r="F265" s="15" t="s">
        <v>160</v>
      </c>
      <c r="G265" s="200"/>
      <c r="H265" s="199"/>
      <c r="I265" s="199"/>
      <c r="J265" s="199"/>
      <c r="K265" s="203"/>
      <c r="L265" s="203"/>
      <c r="M265" s="199"/>
    </row>
    <row r="266" spans="1:13" ht="15.75" hidden="1">
      <c r="A266" s="31" t="s">
        <v>161</v>
      </c>
      <c r="B266" s="28" t="s">
        <v>190</v>
      </c>
      <c r="C266" s="17" t="s">
        <v>119</v>
      </c>
      <c r="D266" s="17" t="s">
        <v>119</v>
      </c>
      <c r="E266" s="17" t="s">
        <v>152</v>
      </c>
      <c r="F266" s="17" t="s">
        <v>162</v>
      </c>
      <c r="G266" s="202"/>
      <c r="H266" s="199"/>
      <c r="I266" s="199"/>
      <c r="J266" s="199"/>
      <c r="K266" s="203"/>
      <c r="L266" s="203"/>
      <c r="M266" s="199"/>
    </row>
    <row r="267" spans="1:13" ht="30.75" customHeight="1" hidden="1">
      <c r="A267" s="31" t="s">
        <v>41</v>
      </c>
      <c r="B267" s="28" t="s">
        <v>190</v>
      </c>
      <c r="C267" s="17" t="s">
        <v>119</v>
      </c>
      <c r="D267" s="17" t="s">
        <v>119</v>
      </c>
      <c r="E267" s="17" t="s">
        <v>152</v>
      </c>
      <c r="F267" s="17" t="s">
        <v>164</v>
      </c>
      <c r="G267" s="202"/>
      <c r="H267" s="199"/>
      <c r="I267" s="199"/>
      <c r="J267" s="199"/>
      <c r="K267" s="203"/>
      <c r="L267" s="203"/>
      <c r="M267" s="199"/>
    </row>
    <row r="268" spans="1:13" ht="25.5" hidden="1">
      <c r="A268" s="31" t="s">
        <v>42</v>
      </c>
      <c r="B268" s="28" t="s">
        <v>190</v>
      </c>
      <c r="C268" s="17" t="s">
        <v>119</v>
      </c>
      <c r="D268" s="17" t="s">
        <v>119</v>
      </c>
      <c r="E268" s="17" t="s">
        <v>152</v>
      </c>
      <c r="F268" s="17" t="s">
        <v>43</v>
      </c>
      <c r="G268" s="202"/>
      <c r="H268" s="199"/>
      <c r="I268" s="199"/>
      <c r="J268" s="199"/>
      <c r="K268" s="203"/>
      <c r="L268" s="203"/>
      <c r="M268" s="199"/>
    </row>
    <row r="269" spans="1:13" ht="15.75" hidden="1">
      <c r="A269" s="34" t="s">
        <v>44</v>
      </c>
      <c r="B269" s="28" t="s">
        <v>190</v>
      </c>
      <c r="C269" s="17" t="s">
        <v>119</v>
      </c>
      <c r="D269" s="17" t="s">
        <v>119</v>
      </c>
      <c r="E269" s="17" t="s">
        <v>152</v>
      </c>
      <c r="F269" s="17" t="s">
        <v>45</v>
      </c>
      <c r="G269" s="202"/>
      <c r="H269" s="199"/>
      <c r="I269" s="199"/>
      <c r="J269" s="199"/>
      <c r="K269" s="203"/>
      <c r="L269" s="203"/>
      <c r="M269" s="199"/>
    </row>
    <row r="270" spans="1:13" ht="0.75" customHeight="1" hidden="1">
      <c r="A270" s="31" t="s">
        <v>120</v>
      </c>
      <c r="B270" s="28" t="s">
        <v>190</v>
      </c>
      <c r="C270" s="15" t="s">
        <v>119</v>
      </c>
      <c r="D270" s="15" t="s">
        <v>119</v>
      </c>
      <c r="E270" s="15" t="s">
        <v>152</v>
      </c>
      <c r="F270" s="15" t="s">
        <v>121</v>
      </c>
      <c r="G270" s="200"/>
      <c r="H270" s="199"/>
      <c r="I270" s="199"/>
      <c r="J270" s="199"/>
      <c r="K270" s="203"/>
      <c r="L270" s="203"/>
      <c r="M270" s="199"/>
    </row>
    <row r="271" spans="1:13" ht="25.5" hidden="1">
      <c r="A271" s="35" t="s">
        <v>123</v>
      </c>
      <c r="B271" s="28" t="s">
        <v>190</v>
      </c>
      <c r="C271" s="17" t="s">
        <v>119</v>
      </c>
      <c r="D271" s="17" t="s">
        <v>119</v>
      </c>
      <c r="E271" s="17" t="s">
        <v>152</v>
      </c>
      <c r="F271" s="17" t="s">
        <v>122</v>
      </c>
      <c r="G271" s="202"/>
      <c r="H271" s="199"/>
      <c r="I271" s="199"/>
      <c r="J271" s="199"/>
      <c r="K271" s="203"/>
      <c r="L271" s="203"/>
      <c r="M271" s="199"/>
    </row>
    <row r="272" spans="1:13" ht="15.75" hidden="1">
      <c r="A272" s="34" t="s">
        <v>17</v>
      </c>
      <c r="B272" s="28" t="s">
        <v>190</v>
      </c>
      <c r="C272" s="17" t="s">
        <v>119</v>
      </c>
      <c r="D272" s="17" t="s">
        <v>119</v>
      </c>
      <c r="E272" s="17" t="s">
        <v>152</v>
      </c>
      <c r="F272" s="17" t="s">
        <v>131</v>
      </c>
      <c r="G272" s="202"/>
      <c r="H272" s="199"/>
      <c r="I272" s="199"/>
      <c r="J272" s="199"/>
      <c r="K272" s="203"/>
      <c r="L272" s="203"/>
      <c r="M272" s="199"/>
    </row>
    <row r="273" spans="1:13" ht="25.5" hidden="1">
      <c r="A273" s="34" t="s">
        <v>166</v>
      </c>
      <c r="B273" s="28" t="s">
        <v>190</v>
      </c>
      <c r="C273" s="17" t="s">
        <v>119</v>
      </c>
      <c r="D273" s="17" t="s">
        <v>119</v>
      </c>
      <c r="E273" s="17" t="s">
        <v>152</v>
      </c>
      <c r="F273" s="17" t="s">
        <v>167</v>
      </c>
      <c r="G273" s="202"/>
      <c r="H273" s="199"/>
      <c r="I273" s="199"/>
      <c r="J273" s="199"/>
      <c r="K273" s="203"/>
      <c r="L273" s="203"/>
      <c r="M273" s="199"/>
    </row>
    <row r="274" spans="1:13" ht="15.75" hidden="1">
      <c r="A274" s="38" t="s">
        <v>80</v>
      </c>
      <c r="B274" s="28" t="s">
        <v>190</v>
      </c>
      <c r="C274" s="15" t="s">
        <v>119</v>
      </c>
      <c r="D274" s="15" t="s">
        <v>119</v>
      </c>
      <c r="E274" s="15" t="s">
        <v>152</v>
      </c>
      <c r="F274" s="15" t="s">
        <v>22</v>
      </c>
      <c r="G274" s="200"/>
      <c r="H274" s="199"/>
      <c r="I274" s="199"/>
      <c r="J274" s="199"/>
      <c r="K274" s="203"/>
      <c r="L274" s="203"/>
      <c r="M274" s="199"/>
    </row>
    <row r="275" spans="1:13" ht="25.5" hidden="1">
      <c r="A275" s="38" t="s">
        <v>112</v>
      </c>
      <c r="B275" s="28" t="s">
        <v>190</v>
      </c>
      <c r="C275" s="17" t="s">
        <v>119</v>
      </c>
      <c r="D275" s="17" t="s">
        <v>119</v>
      </c>
      <c r="E275" s="17" t="s">
        <v>152</v>
      </c>
      <c r="F275" s="17" t="s">
        <v>113</v>
      </c>
      <c r="G275" s="202"/>
      <c r="H275" s="199"/>
      <c r="I275" s="199"/>
      <c r="J275" s="199"/>
      <c r="K275" s="203"/>
      <c r="L275" s="203"/>
      <c r="M275" s="199"/>
    </row>
    <row r="276" spans="1:13" ht="25.5" hidden="1">
      <c r="A276" s="38" t="s">
        <v>114</v>
      </c>
      <c r="B276" s="28" t="s">
        <v>190</v>
      </c>
      <c r="C276" s="17" t="s">
        <v>119</v>
      </c>
      <c r="D276" s="17" t="s">
        <v>119</v>
      </c>
      <c r="E276" s="17" t="s">
        <v>152</v>
      </c>
      <c r="F276" s="17" t="s">
        <v>111</v>
      </c>
      <c r="G276" s="202"/>
      <c r="H276" s="199"/>
      <c r="I276" s="199"/>
      <c r="J276" s="199"/>
      <c r="K276" s="203"/>
      <c r="L276" s="203"/>
      <c r="M276" s="199"/>
    </row>
    <row r="277" spans="1:13" ht="15.75" hidden="1">
      <c r="A277" s="34"/>
      <c r="B277" s="28" t="s">
        <v>190</v>
      </c>
      <c r="C277" s="17"/>
      <c r="D277" s="17"/>
      <c r="E277" s="17"/>
      <c r="F277" s="17"/>
      <c r="G277" s="202"/>
      <c r="H277" s="199"/>
      <c r="I277" s="199"/>
      <c r="J277" s="199"/>
      <c r="K277" s="203"/>
      <c r="L277" s="203"/>
      <c r="M277" s="199"/>
    </row>
    <row r="278" spans="1:13" ht="38.25" hidden="1">
      <c r="A278" s="31" t="s">
        <v>184</v>
      </c>
      <c r="B278" s="28" t="s">
        <v>190</v>
      </c>
      <c r="C278" s="15" t="s">
        <v>119</v>
      </c>
      <c r="D278" s="15" t="s">
        <v>119</v>
      </c>
      <c r="E278" s="15" t="s">
        <v>152</v>
      </c>
      <c r="F278" s="15" t="s">
        <v>185</v>
      </c>
      <c r="G278" s="200"/>
      <c r="H278" s="199"/>
      <c r="I278" s="199"/>
      <c r="J278" s="199"/>
      <c r="K278" s="203"/>
      <c r="L278" s="203"/>
      <c r="M278" s="199"/>
    </row>
    <row r="279" spans="1:13" ht="15.75" hidden="1">
      <c r="A279" s="31" t="s">
        <v>186</v>
      </c>
      <c r="B279" s="28" t="s">
        <v>190</v>
      </c>
      <c r="C279" s="15" t="s">
        <v>119</v>
      </c>
      <c r="D279" s="15" t="s">
        <v>119</v>
      </c>
      <c r="E279" s="15" t="s">
        <v>152</v>
      </c>
      <c r="F279" s="15" t="s">
        <v>187</v>
      </c>
      <c r="G279" s="200"/>
      <c r="H279" s="199"/>
      <c r="I279" s="199"/>
      <c r="J279" s="199"/>
      <c r="K279" s="203"/>
      <c r="L279" s="203"/>
      <c r="M279" s="199"/>
    </row>
    <row r="280" spans="1:13" ht="51.75" customHeight="1" hidden="1">
      <c r="A280" s="31" t="s">
        <v>24</v>
      </c>
      <c r="B280" s="28" t="s">
        <v>190</v>
      </c>
      <c r="C280" s="17" t="s">
        <v>119</v>
      </c>
      <c r="D280" s="17" t="s">
        <v>119</v>
      </c>
      <c r="E280" s="17" t="s">
        <v>152</v>
      </c>
      <c r="F280" s="17" t="s">
        <v>86</v>
      </c>
      <c r="G280" s="202"/>
      <c r="H280" s="199"/>
      <c r="I280" s="199"/>
      <c r="J280" s="199"/>
      <c r="K280" s="203"/>
      <c r="L280" s="203"/>
      <c r="M280" s="199"/>
    </row>
    <row r="281" spans="1:13" ht="15.75" hidden="1">
      <c r="A281" s="34" t="s">
        <v>25</v>
      </c>
      <c r="B281" s="28" t="s">
        <v>190</v>
      </c>
      <c r="C281" s="17" t="s">
        <v>119</v>
      </c>
      <c r="D281" s="17" t="s">
        <v>119</v>
      </c>
      <c r="E281" s="17" t="s">
        <v>152</v>
      </c>
      <c r="F281" s="17" t="s">
        <v>140</v>
      </c>
      <c r="G281" s="202"/>
      <c r="H281" s="199"/>
      <c r="I281" s="199"/>
      <c r="J281" s="199"/>
      <c r="K281" s="203"/>
      <c r="L281" s="203"/>
      <c r="M281" s="199"/>
    </row>
    <row r="282" spans="1:13" ht="15.75" hidden="1">
      <c r="A282" s="31" t="s">
        <v>26</v>
      </c>
      <c r="B282" s="28" t="s">
        <v>190</v>
      </c>
      <c r="C282" s="17" t="s">
        <v>119</v>
      </c>
      <c r="D282" s="17" t="s">
        <v>119</v>
      </c>
      <c r="E282" s="17" t="s">
        <v>152</v>
      </c>
      <c r="F282" s="15" t="s">
        <v>27</v>
      </c>
      <c r="G282" s="200"/>
      <c r="H282" s="199"/>
      <c r="I282" s="199"/>
      <c r="J282" s="199"/>
      <c r="K282" s="203"/>
      <c r="L282" s="203"/>
      <c r="M282" s="199"/>
    </row>
    <row r="283" spans="1:13" ht="49.5" customHeight="1" hidden="1">
      <c r="A283" s="31" t="s">
        <v>28</v>
      </c>
      <c r="B283" s="28" t="s">
        <v>190</v>
      </c>
      <c r="C283" s="17" t="s">
        <v>119</v>
      </c>
      <c r="D283" s="17" t="s">
        <v>119</v>
      </c>
      <c r="E283" s="17" t="s">
        <v>152</v>
      </c>
      <c r="F283" s="17" t="s">
        <v>170</v>
      </c>
      <c r="G283" s="202"/>
      <c r="H283" s="199"/>
      <c r="I283" s="199"/>
      <c r="J283" s="199"/>
      <c r="K283" s="203"/>
      <c r="L283" s="203"/>
      <c r="M283" s="199"/>
    </row>
    <row r="284" spans="1:13" ht="15.75" hidden="1">
      <c r="A284" s="34" t="s">
        <v>29</v>
      </c>
      <c r="B284" s="28" t="s">
        <v>190</v>
      </c>
      <c r="C284" s="17" t="s">
        <v>119</v>
      </c>
      <c r="D284" s="17" t="s">
        <v>119</v>
      </c>
      <c r="E284" s="17" t="s">
        <v>152</v>
      </c>
      <c r="F284" s="17" t="s">
        <v>30</v>
      </c>
      <c r="G284" s="202"/>
      <c r="H284" s="199"/>
      <c r="I284" s="199"/>
      <c r="J284" s="199"/>
      <c r="K284" s="203"/>
      <c r="L284" s="203"/>
      <c r="M284" s="199"/>
    </row>
    <row r="285" spans="1:13" ht="15.75" hidden="1">
      <c r="A285" s="31" t="s">
        <v>126</v>
      </c>
      <c r="B285" s="28" t="s">
        <v>190</v>
      </c>
      <c r="C285" s="17" t="s">
        <v>119</v>
      </c>
      <c r="D285" s="17" t="s">
        <v>119</v>
      </c>
      <c r="E285" s="17" t="s">
        <v>152</v>
      </c>
      <c r="F285" s="15" t="s">
        <v>127</v>
      </c>
      <c r="G285" s="200"/>
      <c r="H285" s="199"/>
      <c r="I285" s="199"/>
      <c r="J285" s="199"/>
      <c r="K285" s="203"/>
      <c r="L285" s="203"/>
      <c r="M285" s="199"/>
    </row>
    <row r="286" spans="1:13" ht="25.5" hidden="1">
      <c r="A286" s="31" t="s">
        <v>7</v>
      </c>
      <c r="B286" s="28" t="s">
        <v>190</v>
      </c>
      <c r="C286" s="17" t="s">
        <v>119</v>
      </c>
      <c r="D286" s="17" t="s">
        <v>119</v>
      </c>
      <c r="E286" s="17" t="s">
        <v>152</v>
      </c>
      <c r="F286" s="17" t="s">
        <v>128</v>
      </c>
      <c r="G286" s="202"/>
      <c r="H286" s="199"/>
      <c r="I286" s="199"/>
      <c r="J286" s="199"/>
      <c r="K286" s="203"/>
      <c r="L286" s="203"/>
      <c r="M286" s="199"/>
    </row>
    <row r="287" spans="1:13" ht="24.75" customHeight="1" hidden="1">
      <c r="A287" s="34" t="s">
        <v>59</v>
      </c>
      <c r="B287" s="28" t="s">
        <v>190</v>
      </c>
      <c r="C287" s="17" t="s">
        <v>119</v>
      </c>
      <c r="D287" s="17" t="s">
        <v>119</v>
      </c>
      <c r="E287" s="17" t="s">
        <v>152</v>
      </c>
      <c r="F287" s="17" t="s">
        <v>8</v>
      </c>
      <c r="G287" s="202"/>
      <c r="H287" s="199"/>
      <c r="I287" s="199"/>
      <c r="J287" s="199"/>
      <c r="K287" s="203"/>
      <c r="L287" s="203"/>
      <c r="M287" s="199"/>
    </row>
    <row r="288" spans="1:13" ht="15.75" hidden="1">
      <c r="A288" s="34" t="s">
        <v>9</v>
      </c>
      <c r="B288" s="28" t="s">
        <v>190</v>
      </c>
      <c r="C288" s="17" t="s">
        <v>119</v>
      </c>
      <c r="D288" s="17" t="s">
        <v>119</v>
      </c>
      <c r="E288" s="17" t="s">
        <v>152</v>
      </c>
      <c r="F288" s="17" t="s">
        <v>10</v>
      </c>
      <c r="G288" s="202"/>
      <c r="H288" s="199"/>
      <c r="I288" s="199"/>
      <c r="J288" s="199"/>
      <c r="K288" s="203"/>
      <c r="L288" s="203"/>
      <c r="M288" s="199"/>
    </row>
    <row r="289" spans="1:13" ht="25.5" hidden="1">
      <c r="A289" s="42" t="s">
        <v>4</v>
      </c>
      <c r="B289" s="28" t="s">
        <v>190</v>
      </c>
      <c r="C289" s="15" t="s">
        <v>119</v>
      </c>
      <c r="D289" s="15" t="s">
        <v>119</v>
      </c>
      <c r="E289" s="15" t="s">
        <v>50</v>
      </c>
      <c r="F289" s="15" t="s">
        <v>173</v>
      </c>
      <c r="G289" s="212"/>
      <c r="H289" s="199"/>
      <c r="I289" s="199"/>
      <c r="J289" s="199"/>
      <c r="K289" s="203"/>
      <c r="L289" s="203"/>
      <c r="M289" s="199"/>
    </row>
    <row r="290" spans="1:13" ht="15.75" hidden="1">
      <c r="A290" s="31" t="s">
        <v>159</v>
      </c>
      <c r="B290" s="28" t="s">
        <v>190</v>
      </c>
      <c r="C290" s="15" t="s">
        <v>119</v>
      </c>
      <c r="D290" s="15" t="s">
        <v>119</v>
      </c>
      <c r="E290" s="15" t="s">
        <v>50</v>
      </c>
      <c r="F290" s="15" t="s">
        <v>160</v>
      </c>
      <c r="G290" s="211"/>
      <c r="H290" s="199"/>
      <c r="I290" s="199"/>
      <c r="J290" s="199"/>
      <c r="K290" s="203"/>
      <c r="L290" s="203"/>
      <c r="M290" s="199"/>
    </row>
    <row r="291" spans="1:13" ht="15.75" hidden="1">
      <c r="A291" s="31" t="s">
        <v>161</v>
      </c>
      <c r="B291" s="28" t="s">
        <v>190</v>
      </c>
      <c r="C291" s="17" t="s">
        <v>119</v>
      </c>
      <c r="D291" s="17" t="s">
        <v>119</v>
      </c>
      <c r="E291" s="17" t="s">
        <v>50</v>
      </c>
      <c r="F291" s="17" t="s">
        <v>162</v>
      </c>
      <c r="G291" s="211"/>
      <c r="H291" s="199"/>
      <c r="I291" s="199"/>
      <c r="J291" s="199"/>
      <c r="K291" s="203"/>
      <c r="L291" s="203"/>
      <c r="M291" s="199"/>
    </row>
    <row r="292" spans="1:13" ht="15.75" hidden="1">
      <c r="A292" s="34" t="s">
        <v>44</v>
      </c>
      <c r="B292" s="28" t="s">
        <v>190</v>
      </c>
      <c r="C292" s="17" t="s">
        <v>119</v>
      </c>
      <c r="D292" s="17" t="s">
        <v>119</v>
      </c>
      <c r="E292" s="17" t="s">
        <v>50</v>
      </c>
      <c r="F292" s="17" t="s">
        <v>45</v>
      </c>
      <c r="G292" s="211"/>
      <c r="H292" s="199"/>
      <c r="I292" s="199"/>
      <c r="J292" s="199"/>
      <c r="K292" s="203"/>
      <c r="L292" s="203"/>
      <c r="M292" s="199"/>
    </row>
    <row r="293" spans="1:13" ht="25.5" hidden="1">
      <c r="A293" s="37" t="s">
        <v>23</v>
      </c>
      <c r="B293" s="28" t="s">
        <v>190</v>
      </c>
      <c r="C293" s="15" t="s">
        <v>119</v>
      </c>
      <c r="D293" s="15" t="s">
        <v>119</v>
      </c>
      <c r="E293" s="15" t="s">
        <v>105</v>
      </c>
      <c r="F293" s="15" t="s">
        <v>173</v>
      </c>
      <c r="G293" s="212"/>
      <c r="H293" s="199"/>
      <c r="I293" s="199"/>
      <c r="J293" s="199"/>
      <c r="K293" s="203"/>
      <c r="L293" s="203"/>
      <c r="M293" s="199"/>
    </row>
    <row r="294" spans="1:13" ht="15.75" hidden="1">
      <c r="A294" s="31" t="s">
        <v>159</v>
      </c>
      <c r="B294" s="28" t="s">
        <v>190</v>
      </c>
      <c r="C294" s="15" t="s">
        <v>119</v>
      </c>
      <c r="D294" s="15" t="s">
        <v>119</v>
      </c>
      <c r="E294" s="15" t="s">
        <v>105</v>
      </c>
      <c r="F294" s="15" t="s">
        <v>160</v>
      </c>
      <c r="G294" s="212"/>
      <c r="H294" s="199"/>
      <c r="I294" s="199"/>
      <c r="J294" s="199"/>
      <c r="K294" s="203"/>
      <c r="L294" s="203"/>
      <c r="M294" s="199"/>
    </row>
    <row r="295" spans="1:13" ht="15.75" hidden="1">
      <c r="A295" s="31" t="s">
        <v>161</v>
      </c>
      <c r="B295" s="28" t="s">
        <v>190</v>
      </c>
      <c r="C295" s="17" t="s">
        <v>119</v>
      </c>
      <c r="D295" s="17" t="s">
        <v>119</v>
      </c>
      <c r="E295" s="17" t="s">
        <v>105</v>
      </c>
      <c r="F295" s="17" t="s">
        <v>162</v>
      </c>
      <c r="G295" s="211"/>
      <c r="H295" s="199"/>
      <c r="I295" s="199"/>
      <c r="J295" s="199"/>
      <c r="K295" s="203"/>
      <c r="L295" s="203"/>
      <c r="M295" s="199"/>
    </row>
    <row r="296" spans="1:13" ht="15.75" hidden="1">
      <c r="A296" s="34" t="s">
        <v>44</v>
      </c>
      <c r="B296" s="28" t="s">
        <v>190</v>
      </c>
      <c r="C296" s="17" t="s">
        <v>119</v>
      </c>
      <c r="D296" s="17" t="s">
        <v>119</v>
      </c>
      <c r="E296" s="17" t="s">
        <v>105</v>
      </c>
      <c r="F296" s="17" t="s">
        <v>45</v>
      </c>
      <c r="G296" s="211"/>
      <c r="H296" s="199"/>
      <c r="I296" s="199"/>
      <c r="J296" s="199"/>
      <c r="K296" s="203"/>
      <c r="L296" s="203"/>
      <c r="M296" s="199"/>
    </row>
    <row r="297" spans="1:13" ht="25.5" hidden="1">
      <c r="A297" s="42" t="s">
        <v>58</v>
      </c>
      <c r="B297" s="28" t="s">
        <v>190</v>
      </c>
      <c r="C297" s="15" t="s">
        <v>119</v>
      </c>
      <c r="D297" s="15" t="s">
        <v>119</v>
      </c>
      <c r="E297" s="15" t="s">
        <v>103</v>
      </c>
      <c r="F297" s="15" t="s">
        <v>173</v>
      </c>
      <c r="G297" s="212"/>
      <c r="H297" s="199"/>
      <c r="I297" s="199"/>
      <c r="J297" s="199"/>
      <c r="K297" s="203"/>
      <c r="L297" s="203"/>
      <c r="M297" s="199"/>
    </row>
    <row r="298" spans="1:13" ht="15.75" hidden="1">
      <c r="A298" s="31" t="s">
        <v>159</v>
      </c>
      <c r="B298" s="28" t="s">
        <v>190</v>
      </c>
      <c r="C298" s="15" t="s">
        <v>119</v>
      </c>
      <c r="D298" s="15" t="s">
        <v>119</v>
      </c>
      <c r="E298" s="15" t="s">
        <v>103</v>
      </c>
      <c r="F298" s="15" t="s">
        <v>160</v>
      </c>
      <c r="G298" s="212"/>
      <c r="H298" s="199"/>
      <c r="I298" s="199"/>
      <c r="J298" s="199"/>
      <c r="K298" s="203"/>
      <c r="L298" s="203"/>
      <c r="M298" s="199"/>
    </row>
    <row r="299" spans="1:13" ht="15.75" hidden="1">
      <c r="A299" s="31" t="s">
        <v>161</v>
      </c>
      <c r="B299" s="28" t="s">
        <v>190</v>
      </c>
      <c r="C299" s="17" t="s">
        <v>119</v>
      </c>
      <c r="D299" s="17" t="s">
        <v>119</v>
      </c>
      <c r="E299" s="17" t="s">
        <v>103</v>
      </c>
      <c r="F299" s="17" t="s">
        <v>162</v>
      </c>
      <c r="G299" s="211"/>
      <c r="H299" s="199"/>
      <c r="I299" s="199"/>
      <c r="J299" s="199"/>
      <c r="K299" s="203"/>
      <c r="L299" s="203"/>
      <c r="M299" s="199"/>
    </row>
    <row r="300" spans="1:13" ht="15.75" hidden="1">
      <c r="A300" s="34" t="s">
        <v>44</v>
      </c>
      <c r="B300" s="28" t="s">
        <v>190</v>
      </c>
      <c r="C300" s="17" t="s">
        <v>119</v>
      </c>
      <c r="D300" s="17" t="s">
        <v>119</v>
      </c>
      <c r="E300" s="17" t="s">
        <v>103</v>
      </c>
      <c r="F300" s="17" t="s">
        <v>45</v>
      </c>
      <c r="G300" s="211"/>
      <c r="H300" s="199"/>
      <c r="I300" s="199"/>
      <c r="J300" s="199"/>
      <c r="K300" s="203"/>
      <c r="L300" s="203"/>
      <c r="M300" s="199"/>
    </row>
    <row r="301" spans="1:13" ht="15.75" hidden="1">
      <c r="A301" s="38" t="s">
        <v>80</v>
      </c>
      <c r="B301" s="28" t="s">
        <v>190</v>
      </c>
      <c r="C301" s="17" t="s">
        <v>119</v>
      </c>
      <c r="D301" s="17" t="s">
        <v>119</v>
      </c>
      <c r="E301" s="17" t="s">
        <v>103</v>
      </c>
      <c r="F301" s="17" t="s">
        <v>22</v>
      </c>
      <c r="G301" s="211"/>
      <c r="H301" s="199"/>
      <c r="I301" s="199"/>
      <c r="J301" s="199"/>
      <c r="K301" s="203"/>
      <c r="L301" s="203"/>
      <c r="M301" s="199"/>
    </row>
    <row r="302" spans="1:13" ht="25.5" hidden="1">
      <c r="A302" s="38" t="s">
        <v>112</v>
      </c>
      <c r="B302" s="28" t="s">
        <v>190</v>
      </c>
      <c r="C302" s="17" t="s">
        <v>119</v>
      </c>
      <c r="D302" s="17" t="s">
        <v>119</v>
      </c>
      <c r="E302" s="17" t="s">
        <v>103</v>
      </c>
      <c r="F302" s="17" t="s">
        <v>113</v>
      </c>
      <c r="G302" s="211"/>
      <c r="H302" s="199"/>
      <c r="I302" s="199"/>
      <c r="J302" s="199"/>
      <c r="K302" s="203"/>
      <c r="L302" s="203"/>
      <c r="M302" s="199"/>
    </row>
    <row r="303" spans="1:13" ht="25.5" hidden="1">
      <c r="A303" s="38" t="s">
        <v>114</v>
      </c>
      <c r="B303" s="28" t="s">
        <v>190</v>
      </c>
      <c r="C303" s="17" t="s">
        <v>119</v>
      </c>
      <c r="D303" s="17" t="s">
        <v>119</v>
      </c>
      <c r="E303" s="17" t="s">
        <v>103</v>
      </c>
      <c r="F303" s="17" t="s">
        <v>111</v>
      </c>
      <c r="G303" s="211"/>
      <c r="H303" s="199"/>
      <c r="I303" s="199"/>
      <c r="J303" s="199"/>
      <c r="K303" s="203"/>
      <c r="L303" s="203"/>
      <c r="M303" s="199"/>
    </row>
    <row r="304" spans="1:13" ht="0.75" customHeight="1" hidden="1">
      <c r="A304" s="34"/>
      <c r="B304" s="28" t="s">
        <v>190</v>
      </c>
      <c r="C304" s="17"/>
      <c r="D304" s="17"/>
      <c r="E304" s="17"/>
      <c r="F304" s="17"/>
      <c r="G304" s="202"/>
      <c r="H304" s="199"/>
      <c r="I304" s="199"/>
      <c r="J304" s="199"/>
      <c r="K304" s="203"/>
      <c r="L304" s="203"/>
      <c r="M304" s="199"/>
    </row>
    <row r="305" spans="1:13" ht="46.5" customHeight="1" hidden="1">
      <c r="A305" s="42" t="s">
        <v>116</v>
      </c>
      <c r="B305" s="28" t="s">
        <v>190</v>
      </c>
      <c r="C305" s="15" t="s">
        <v>119</v>
      </c>
      <c r="D305" s="15" t="s">
        <v>119</v>
      </c>
      <c r="E305" s="15" t="s">
        <v>104</v>
      </c>
      <c r="F305" s="15" t="s">
        <v>173</v>
      </c>
      <c r="G305" s="200"/>
      <c r="H305" s="199"/>
      <c r="I305" s="199"/>
      <c r="J305" s="199"/>
      <c r="K305" s="203"/>
      <c r="L305" s="203"/>
      <c r="M305" s="199"/>
    </row>
    <row r="306" spans="1:13" ht="0.75" customHeight="1" hidden="1">
      <c r="A306" s="31" t="s">
        <v>14</v>
      </c>
      <c r="B306" s="28" t="s">
        <v>190</v>
      </c>
      <c r="C306" s="17" t="s">
        <v>119</v>
      </c>
      <c r="D306" s="17" t="s">
        <v>119</v>
      </c>
      <c r="E306" s="17" t="s">
        <v>104</v>
      </c>
      <c r="F306" s="15" t="s">
        <v>15</v>
      </c>
      <c r="G306" s="200"/>
      <c r="H306" s="199"/>
      <c r="I306" s="199"/>
      <c r="J306" s="199"/>
      <c r="K306" s="203"/>
      <c r="L306" s="203"/>
      <c r="M306" s="199"/>
    </row>
    <row r="307" spans="1:13" ht="22.5" customHeight="1" hidden="1">
      <c r="A307" s="31" t="s">
        <v>196</v>
      </c>
      <c r="B307" s="28" t="s">
        <v>190</v>
      </c>
      <c r="C307" s="17" t="s">
        <v>119</v>
      </c>
      <c r="D307" s="17" t="s">
        <v>119</v>
      </c>
      <c r="E307" s="17" t="s">
        <v>104</v>
      </c>
      <c r="F307" s="15" t="s">
        <v>197</v>
      </c>
      <c r="G307" s="200"/>
      <c r="H307" s="199"/>
      <c r="I307" s="199"/>
      <c r="J307" s="199"/>
      <c r="K307" s="203"/>
      <c r="L307" s="203"/>
      <c r="M307" s="199"/>
    </row>
    <row r="308" spans="1:13" ht="20.25" customHeight="1" hidden="1">
      <c r="A308" s="31" t="s">
        <v>153</v>
      </c>
      <c r="B308" s="28" t="s">
        <v>190</v>
      </c>
      <c r="C308" s="17" t="s">
        <v>119</v>
      </c>
      <c r="D308" s="17" t="s">
        <v>119</v>
      </c>
      <c r="E308" s="17" t="s">
        <v>104</v>
      </c>
      <c r="F308" s="17" t="s">
        <v>198</v>
      </c>
      <c r="G308" s="202"/>
      <c r="H308" s="199"/>
      <c r="I308" s="199"/>
      <c r="J308" s="199"/>
      <c r="K308" s="203"/>
      <c r="L308" s="203"/>
      <c r="M308" s="199"/>
    </row>
    <row r="309" spans="1:13" ht="22.5" customHeight="1" hidden="1">
      <c r="A309" s="31" t="s">
        <v>155</v>
      </c>
      <c r="B309" s="28" t="s">
        <v>190</v>
      </c>
      <c r="C309" s="17" t="s">
        <v>119</v>
      </c>
      <c r="D309" s="17" t="s">
        <v>119</v>
      </c>
      <c r="E309" s="17" t="s">
        <v>104</v>
      </c>
      <c r="F309" s="17" t="s">
        <v>199</v>
      </c>
      <c r="G309" s="202"/>
      <c r="H309" s="199"/>
      <c r="I309" s="199"/>
      <c r="J309" s="199"/>
      <c r="K309" s="203"/>
      <c r="L309" s="203"/>
      <c r="M309" s="199"/>
    </row>
    <row r="310" spans="1:13" ht="24" customHeight="1" hidden="1">
      <c r="A310" s="31" t="s">
        <v>159</v>
      </c>
      <c r="B310" s="28" t="s">
        <v>190</v>
      </c>
      <c r="C310" s="15" t="s">
        <v>119</v>
      </c>
      <c r="D310" s="15" t="s">
        <v>119</v>
      </c>
      <c r="E310" s="15" t="s">
        <v>104</v>
      </c>
      <c r="F310" s="15" t="s">
        <v>160</v>
      </c>
      <c r="G310" s="200"/>
      <c r="H310" s="199"/>
      <c r="I310" s="199"/>
      <c r="J310" s="199"/>
      <c r="K310" s="203"/>
      <c r="L310" s="203"/>
      <c r="M310" s="199"/>
    </row>
    <row r="311" spans="1:13" ht="0.75" customHeight="1" hidden="1">
      <c r="A311" s="31" t="s">
        <v>161</v>
      </c>
      <c r="B311" s="28" t="s">
        <v>190</v>
      </c>
      <c r="C311" s="17" t="s">
        <v>119</v>
      </c>
      <c r="D311" s="17" t="s">
        <v>119</v>
      </c>
      <c r="E311" s="17" t="s">
        <v>104</v>
      </c>
      <c r="F311" s="17" t="s">
        <v>162</v>
      </c>
      <c r="G311" s="202"/>
      <c r="H311" s="199"/>
      <c r="I311" s="199"/>
      <c r="J311" s="199"/>
      <c r="K311" s="203"/>
      <c r="L311" s="203"/>
      <c r="M311" s="199"/>
    </row>
    <row r="312" spans="1:13" ht="30.75" customHeight="1" hidden="1">
      <c r="A312" s="31" t="s">
        <v>41</v>
      </c>
      <c r="B312" s="28" t="s">
        <v>190</v>
      </c>
      <c r="C312" s="17" t="s">
        <v>119</v>
      </c>
      <c r="D312" s="17" t="s">
        <v>119</v>
      </c>
      <c r="E312" s="17" t="s">
        <v>104</v>
      </c>
      <c r="F312" s="17" t="s">
        <v>164</v>
      </c>
      <c r="G312" s="202"/>
      <c r="H312" s="199"/>
      <c r="I312" s="199"/>
      <c r="J312" s="199"/>
      <c r="K312" s="203"/>
      <c r="L312" s="203"/>
      <c r="M312" s="199"/>
    </row>
    <row r="313" spans="1:13" ht="33" customHeight="1" hidden="1">
      <c r="A313" s="34" t="s">
        <v>44</v>
      </c>
      <c r="B313" s="28" t="s">
        <v>190</v>
      </c>
      <c r="C313" s="17" t="s">
        <v>119</v>
      </c>
      <c r="D313" s="17" t="s">
        <v>119</v>
      </c>
      <c r="E313" s="17" t="s">
        <v>104</v>
      </c>
      <c r="F313" s="17" t="s">
        <v>45</v>
      </c>
      <c r="G313" s="202"/>
      <c r="H313" s="199"/>
      <c r="I313" s="199"/>
      <c r="J313" s="199"/>
      <c r="K313" s="203"/>
      <c r="L313" s="203"/>
      <c r="M313" s="199"/>
    </row>
    <row r="314" spans="1:13" ht="19.5" customHeight="1" hidden="1">
      <c r="A314" s="31" t="s">
        <v>120</v>
      </c>
      <c r="B314" s="28" t="s">
        <v>190</v>
      </c>
      <c r="C314" s="15" t="s">
        <v>119</v>
      </c>
      <c r="D314" s="15" t="s">
        <v>119</v>
      </c>
      <c r="E314" s="15" t="s">
        <v>104</v>
      </c>
      <c r="F314" s="15" t="s">
        <v>121</v>
      </c>
      <c r="G314" s="200"/>
      <c r="H314" s="199"/>
      <c r="I314" s="199"/>
      <c r="J314" s="199"/>
      <c r="K314" s="203"/>
      <c r="L314" s="203"/>
      <c r="M314" s="199"/>
    </row>
    <row r="315" spans="1:13" ht="31.5" customHeight="1" hidden="1">
      <c r="A315" s="35" t="s">
        <v>123</v>
      </c>
      <c r="B315" s="28" t="s">
        <v>190</v>
      </c>
      <c r="C315" s="17" t="s">
        <v>119</v>
      </c>
      <c r="D315" s="17" t="s">
        <v>119</v>
      </c>
      <c r="E315" s="17" t="s">
        <v>104</v>
      </c>
      <c r="F315" s="17" t="s">
        <v>122</v>
      </c>
      <c r="G315" s="202"/>
      <c r="H315" s="199"/>
      <c r="I315" s="199"/>
      <c r="J315" s="199"/>
      <c r="K315" s="203"/>
      <c r="L315" s="203"/>
      <c r="M315" s="199"/>
    </row>
    <row r="316" spans="1:13" ht="22.5" customHeight="1" hidden="1">
      <c r="A316" s="34" t="s">
        <v>17</v>
      </c>
      <c r="B316" s="28" t="s">
        <v>190</v>
      </c>
      <c r="C316" s="17" t="s">
        <v>119</v>
      </c>
      <c r="D316" s="17" t="s">
        <v>119</v>
      </c>
      <c r="E316" s="17" t="s">
        <v>104</v>
      </c>
      <c r="F316" s="17" t="s">
        <v>131</v>
      </c>
      <c r="G316" s="202"/>
      <c r="H316" s="199"/>
      <c r="I316" s="199"/>
      <c r="J316" s="199"/>
      <c r="K316" s="203"/>
      <c r="L316" s="203"/>
      <c r="M316" s="199"/>
    </row>
    <row r="317" spans="1:13" ht="18.75" customHeight="1" hidden="1">
      <c r="A317" s="34"/>
      <c r="B317" s="28" t="s">
        <v>190</v>
      </c>
      <c r="C317" s="17"/>
      <c r="D317" s="17"/>
      <c r="E317" s="17"/>
      <c r="F317" s="17"/>
      <c r="G317" s="202"/>
      <c r="H317" s="199"/>
      <c r="I317" s="199"/>
      <c r="J317" s="199"/>
      <c r="K317" s="203"/>
      <c r="L317" s="203"/>
      <c r="M317" s="199"/>
    </row>
    <row r="318" spans="1:13" ht="43.5" customHeight="1" hidden="1">
      <c r="A318" s="31" t="s">
        <v>184</v>
      </c>
      <c r="B318" s="28" t="s">
        <v>190</v>
      </c>
      <c r="C318" s="15" t="s">
        <v>119</v>
      </c>
      <c r="D318" s="15" t="s">
        <v>119</v>
      </c>
      <c r="E318" s="15" t="s">
        <v>104</v>
      </c>
      <c r="F318" s="15" t="s">
        <v>185</v>
      </c>
      <c r="G318" s="200"/>
      <c r="H318" s="199"/>
      <c r="I318" s="199"/>
      <c r="J318" s="199"/>
      <c r="K318" s="203"/>
      <c r="L318" s="203"/>
      <c r="M318" s="199"/>
    </row>
    <row r="319" spans="1:13" ht="16.5" customHeight="1" hidden="1">
      <c r="A319" s="31" t="s">
        <v>186</v>
      </c>
      <c r="B319" s="28" t="s">
        <v>190</v>
      </c>
      <c r="C319" s="15" t="s">
        <v>119</v>
      </c>
      <c r="D319" s="15" t="s">
        <v>119</v>
      </c>
      <c r="E319" s="15" t="s">
        <v>104</v>
      </c>
      <c r="F319" s="15" t="s">
        <v>187</v>
      </c>
      <c r="G319" s="200"/>
      <c r="H319" s="199"/>
      <c r="I319" s="199"/>
      <c r="J319" s="199"/>
      <c r="K319" s="203"/>
      <c r="L319" s="203"/>
      <c r="M319" s="199"/>
    </row>
    <row r="320" spans="1:13" ht="48" customHeight="1" hidden="1">
      <c r="A320" s="31" t="s">
        <v>24</v>
      </c>
      <c r="B320" s="28" t="s">
        <v>190</v>
      </c>
      <c r="C320" s="17" t="s">
        <v>119</v>
      </c>
      <c r="D320" s="17" t="s">
        <v>119</v>
      </c>
      <c r="E320" s="17" t="s">
        <v>104</v>
      </c>
      <c r="F320" s="17" t="s">
        <v>86</v>
      </c>
      <c r="G320" s="202"/>
      <c r="H320" s="199"/>
      <c r="I320" s="199"/>
      <c r="J320" s="199"/>
      <c r="K320" s="203"/>
      <c r="L320" s="203"/>
      <c r="M320" s="199"/>
    </row>
    <row r="321" spans="1:13" ht="23.25" customHeight="1" hidden="1">
      <c r="A321" s="34" t="s">
        <v>25</v>
      </c>
      <c r="B321" s="28" t="s">
        <v>190</v>
      </c>
      <c r="C321" s="17" t="s">
        <v>119</v>
      </c>
      <c r="D321" s="17" t="s">
        <v>119</v>
      </c>
      <c r="E321" s="17" t="s">
        <v>104</v>
      </c>
      <c r="F321" s="17" t="s">
        <v>140</v>
      </c>
      <c r="G321" s="202"/>
      <c r="H321" s="199"/>
      <c r="I321" s="199"/>
      <c r="J321" s="199"/>
      <c r="K321" s="203"/>
      <c r="L321" s="203"/>
      <c r="M321" s="199"/>
    </row>
    <row r="322" spans="1:13" ht="0.75" customHeight="1" hidden="1">
      <c r="A322" s="42" t="s">
        <v>5</v>
      </c>
      <c r="B322" s="28" t="s">
        <v>190</v>
      </c>
      <c r="C322" s="15" t="s">
        <v>119</v>
      </c>
      <c r="D322" s="15" t="s">
        <v>119</v>
      </c>
      <c r="E322" s="15" t="s">
        <v>107</v>
      </c>
      <c r="F322" s="15" t="s">
        <v>173</v>
      </c>
      <c r="G322" s="212"/>
      <c r="H322" s="199"/>
      <c r="I322" s="199"/>
      <c r="J322" s="199"/>
      <c r="K322" s="203"/>
      <c r="L322" s="203"/>
      <c r="M322" s="199"/>
    </row>
    <row r="323" spans="1:13" ht="23.25" customHeight="1" hidden="1">
      <c r="A323" s="31" t="s">
        <v>159</v>
      </c>
      <c r="B323" s="28" t="s">
        <v>190</v>
      </c>
      <c r="C323" s="15" t="s">
        <v>119</v>
      </c>
      <c r="D323" s="15" t="s">
        <v>119</v>
      </c>
      <c r="E323" s="15" t="s">
        <v>107</v>
      </c>
      <c r="F323" s="15" t="s">
        <v>160</v>
      </c>
      <c r="G323" s="212"/>
      <c r="H323" s="199"/>
      <c r="I323" s="199"/>
      <c r="J323" s="199"/>
      <c r="K323" s="203"/>
      <c r="L323" s="203"/>
      <c r="M323" s="199"/>
    </row>
    <row r="324" spans="1:13" ht="23.25" customHeight="1" hidden="1">
      <c r="A324" s="31" t="s">
        <v>161</v>
      </c>
      <c r="B324" s="28" t="s">
        <v>190</v>
      </c>
      <c r="C324" s="17" t="s">
        <v>119</v>
      </c>
      <c r="D324" s="17" t="s">
        <v>119</v>
      </c>
      <c r="E324" s="17" t="s">
        <v>107</v>
      </c>
      <c r="F324" s="17" t="s">
        <v>162</v>
      </c>
      <c r="G324" s="211"/>
      <c r="H324" s="199"/>
      <c r="I324" s="199"/>
      <c r="J324" s="199"/>
      <c r="K324" s="203"/>
      <c r="L324" s="203"/>
      <c r="M324" s="199"/>
    </row>
    <row r="325" spans="1:13" ht="32.25" customHeight="1" hidden="1">
      <c r="A325" s="34" t="s">
        <v>44</v>
      </c>
      <c r="B325" s="28" t="s">
        <v>190</v>
      </c>
      <c r="C325" s="17" t="s">
        <v>119</v>
      </c>
      <c r="D325" s="17" t="s">
        <v>119</v>
      </c>
      <c r="E325" s="17" t="s">
        <v>107</v>
      </c>
      <c r="F325" s="17" t="s">
        <v>45</v>
      </c>
      <c r="G325" s="211"/>
      <c r="H325" s="199"/>
      <c r="I325" s="199"/>
      <c r="J325" s="199"/>
      <c r="K325" s="203"/>
      <c r="L325" s="203"/>
      <c r="M325" s="199"/>
    </row>
    <row r="326" spans="1:13" ht="63.75" customHeight="1" hidden="1">
      <c r="A326" s="39" t="s">
        <v>6</v>
      </c>
      <c r="B326" s="28" t="s">
        <v>190</v>
      </c>
      <c r="C326" s="15" t="s">
        <v>119</v>
      </c>
      <c r="D326" s="15" t="s">
        <v>119</v>
      </c>
      <c r="E326" s="15" t="s">
        <v>109</v>
      </c>
      <c r="F326" s="15" t="s">
        <v>173</v>
      </c>
      <c r="G326" s="212"/>
      <c r="H326" s="199"/>
      <c r="I326" s="199"/>
      <c r="J326" s="199"/>
      <c r="K326" s="203"/>
      <c r="L326" s="203"/>
      <c r="M326" s="199"/>
    </row>
    <row r="327" spans="1:13" ht="27" customHeight="1" hidden="1">
      <c r="A327" s="31" t="s">
        <v>159</v>
      </c>
      <c r="B327" s="28" t="s">
        <v>190</v>
      </c>
      <c r="C327" s="15" t="s">
        <v>119</v>
      </c>
      <c r="D327" s="15" t="s">
        <v>119</v>
      </c>
      <c r="E327" s="15" t="s">
        <v>109</v>
      </c>
      <c r="F327" s="15" t="s">
        <v>160</v>
      </c>
      <c r="G327" s="211"/>
      <c r="H327" s="199"/>
      <c r="I327" s="199"/>
      <c r="J327" s="199"/>
      <c r="K327" s="203"/>
      <c r="L327" s="203"/>
      <c r="M327" s="199"/>
    </row>
    <row r="328" spans="1:13" ht="32.25" customHeight="1" hidden="1">
      <c r="A328" s="31" t="s">
        <v>161</v>
      </c>
      <c r="B328" s="28" t="s">
        <v>190</v>
      </c>
      <c r="C328" s="17" t="s">
        <v>119</v>
      </c>
      <c r="D328" s="17" t="s">
        <v>119</v>
      </c>
      <c r="E328" s="17" t="s">
        <v>109</v>
      </c>
      <c r="F328" s="17" t="s">
        <v>162</v>
      </c>
      <c r="G328" s="211"/>
      <c r="H328" s="199"/>
      <c r="I328" s="199"/>
      <c r="J328" s="199"/>
      <c r="K328" s="203"/>
      <c r="L328" s="203"/>
      <c r="M328" s="199"/>
    </row>
    <row r="329" spans="1:13" ht="34.5" customHeight="1" hidden="1">
      <c r="A329" s="34" t="s">
        <v>44</v>
      </c>
      <c r="B329" s="28" t="s">
        <v>190</v>
      </c>
      <c r="C329" s="17" t="s">
        <v>119</v>
      </c>
      <c r="D329" s="17" t="s">
        <v>119</v>
      </c>
      <c r="E329" s="17" t="s">
        <v>109</v>
      </c>
      <c r="F329" s="17" t="s">
        <v>45</v>
      </c>
      <c r="G329" s="211"/>
      <c r="H329" s="199"/>
      <c r="I329" s="199"/>
      <c r="J329" s="199"/>
      <c r="K329" s="203"/>
      <c r="L329" s="203"/>
      <c r="M329" s="199"/>
    </row>
    <row r="330" spans="1:13" ht="49.5" customHeight="1" hidden="1">
      <c r="A330" s="34" t="s">
        <v>2</v>
      </c>
      <c r="B330" s="28" t="s">
        <v>190</v>
      </c>
      <c r="C330" s="6" t="s">
        <v>119</v>
      </c>
      <c r="D330" s="6" t="s">
        <v>119</v>
      </c>
      <c r="E330" s="17" t="s">
        <v>109</v>
      </c>
      <c r="F330" s="15" t="s">
        <v>185</v>
      </c>
      <c r="G330" s="211"/>
      <c r="H330" s="199"/>
      <c r="I330" s="199"/>
      <c r="J330" s="199"/>
      <c r="K330" s="203"/>
      <c r="L330" s="203"/>
      <c r="M330" s="199"/>
    </row>
    <row r="331" spans="1:13" ht="28.5" customHeight="1" hidden="1">
      <c r="A331" s="34" t="s">
        <v>186</v>
      </c>
      <c r="B331" s="28" t="s">
        <v>190</v>
      </c>
      <c r="C331" s="6" t="s">
        <v>119</v>
      </c>
      <c r="D331" s="6" t="s">
        <v>119</v>
      </c>
      <c r="E331" s="17" t="s">
        <v>109</v>
      </c>
      <c r="F331" s="15" t="s">
        <v>187</v>
      </c>
      <c r="G331" s="211"/>
      <c r="H331" s="199"/>
      <c r="I331" s="199"/>
      <c r="J331" s="199"/>
      <c r="K331" s="203"/>
      <c r="L331" s="203"/>
      <c r="M331" s="199"/>
    </row>
    <row r="332" spans="1:13" ht="57" customHeight="1" hidden="1">
      <c r="A332" s="36" t="s">
        <v>65</v>
      </c>
      <c r="B332" s="28" t="s">
        <v>190</v>
      </c>
      <c r="C332" s="6" t="s">
        <v>119</v>
      </c>
      <c r="D332" s="6" t="s">
        <v>119</v>
      </c>
      <c r="E332" s="17" t="s">
        <v>109</v>
      </c>
      <c r="F332" s="17" t="s">
        <v>86</v>
      </c>
      <c r="G332" s="211"/>
      <c r="H332" s="199"/>
      <c r="I332" s="199"/>
      <c r="J332" s="199"/>
      <c r="K332" s="203"/>
      <c r="L332" s="203"/>
      <c r="M332" s="199"/>
    </row>
    <row r="333" spans="1:13" ht="25.5" customHeight="1" hidden="1">
      <c r="A333" s="39" t="s">
        <v>115</v>
      </c>
      <c r="B333" s="28" t="s">
        <v>190</v>
      </c>
      <c r="C333" s="15" t="s">
        <v>119</v>
      </c>
      <c r="D333" s="15" t="s">
        <v>119</v>
      </c>
      <c r="E333" s="15" t="s">
        <v>145</v>
      </c>
      <c r="F333" s="15" t="s">
        <v>173</v>
      </c>
      <c r="G333" s="200"/>
      <c r="H333" s="199"/>
      <c r="I333" s="199"/>
      <c r="J333" s="199"/>
      <c r="K333" s="203"/>
      <c r="L333" s="203"/>
      <c r="M333" s="199"/>
    </row>
    <row r="334" spans="1:13" ht="0.75" customHeight="1" hidden="1">
      <c r="A334" s="31" t="s">
        <v>159</v>
      </c>
      <c r="B334" s="28" t="s">
        <v>190</v>
      </c>
      <c r="C334" s="15" t="s">
        <v>119</v>
      </c>
      <c r="D334" s="15" t="s">
        <v>119</v>
      </c>
      <c r="E334" s="15" t="s">
        <v>145</v>
      </c>
      <c r="F334" s="15" t="s">
        <v>160</v>
      </c>
      <c r="G334" s="200"/>
      <c r="H334" s="199"/>
      <c r="I334" s="199"/>
      <c r="J334" s="199"/>
      <c r="K334" s="203"/>
      <c r="L334" s="203"/>
      <c r="M334" s="199"/>
    </row>
    <row r="335" spans="1:13" ht="25.5" customHeight="1" hidden="1">
      <c r="A335" s="31" t="s">
        <v>161</v>
      </c>
      <c r="B335" s="28" t="s">
        <v>190</v>
      </c>
      <c r="C335" s="17" t="s">
        <v>119</v>
      </c>
      <c r="D335" s="17" t="s">
        <v>119</v>
      </c>
      <c r="E335" s="17" t="s">
        <v>145</v>
      </c>
      <c r="F335" s="17" t="s">
        <v>162</v>
      </c>
      <c r="G335" s="202"/>
      <c r="H335" s="199"/>
      <c r="I335" s="199"/>
      <c r="J335" s="199"/>
      <c r="K335" s="203"/>
      <c r="L335" s="203"/>
      <c r="M335" s="199"/>
    </row>
    <row r="336" spans="1:13" ht="36.75" customHeight="1" hidden="1">
      <c r="A336" s="31" t="s">
        <v>41</v>
      </c>
      <c r="B336" s="28" t="s">
        <v>190</v>
      </c>
      <c r="C336" s="17" t="s">
        <v>119</v>
      </c>
      <c r="D336" s="17" t="s">
        <v>119</v>
      </c>
      <c r="E336" s="17" t="s">
        <v>145</v>
      </c>
      <c r="F336" s="17" t="s">
        <v>164</v>
      </c>
      <c r="G336" s="202"/>
      <c r="H336" s="199"/>
      <c r="I336" s="199"/>
      <c r="J336" s="199"/>
      <c r="K336" s="203"/>
      <c r="L336" s="203"/>
      <c r="M336" s="199"/>
    </row>
    <row r="337" spans="1:13" ht="37.5" customHeight="1" hidden="1">
      <c r="A337" s="34" t="s">
        <v>44</v>
      </c>
      <c r="B337" s="28" t="s">
        <v>190</v>
      </c>
      <c r="C337" s="17" t="s">
        <v>119</v>
      </c>
      <c r="D337" s="17" t="s">
        <v>119</v>
      </c>
      <c r="E337" s="17" t="s">
        <v>145</v>
      </c>
      <c r="F337" s="17" t="s">
        <v>45</v>
      </c>
      <c r="G337" s="202"/>
      <c r="H337" s="199"/>
      <c r="I337" s="199"/>
      <c r="J337" s="199"/>
      <c r="K337" s="203"/>
      <c r="L337" s="203"/>
      <c r="M337" s="199"/>
    </row>
    <row r="338" spans="1:13" ht="26.25" customHeight="1" hidden="1">
      <c r="A338" s="31" t="s">
        <v>120</v>
      </c>
      <c r="B338" s="28" t="s">
        <v>190</v>
      </c>
      <c r="C338" s="15" t="s">
        <v>119</v>
      </c>
      <c r="D338" s="15" t="s">
        <v>119</v>
      </c>
      <c r="E338" s="15" t="s">
        <v>145</v>
      </c>
      <c r="F338" s="15" t="s">
        <v>121</v>
      </c>
      <c r="G338" s="200"/>
      <c r="H338" s="199"/>
      <c r="I338" s="199"/>
      <c r="J338" s="199"/>
      <c r="K338" s="203"/>
      <c r="L338" s="203"/>
      <c r="M338" s="199"/>
    </row>
    <row r="339" spans="1:13" ht="36.75" customHeight="1" hidden="1">
      <c r="A339" s="34" t="s">
        <v>166</v>
      </c>
      <c r="B339" s="28" t="s">
        <v>190</v>
      </c>
      <c r="C339" s="17" t="s">
        <v>119</v>
      </c>
      <c r="D339" s="17" t="s">
        <v>119</v>
      </c>
      <c r="E339" s="17" t="s">
        <v>145</v>
      </c>
      <c r="F339" s="17" t="s">
        <v>167</v>
      </c>
      <c r="G339" s="202"/>
      <c r="H339" s="199"/>
      <c r="I339" s="199"/>
      <c r="J339" s="199"/>
      <c r="K339" s="203"/>
      <c r="L339" s="203"/>
      <c r="M339" s="199"/>
    </row>
    <row r="340" spans="1:13" ht="54" customHeight="1" hidden="1">
      <c r="A340" s="31" t="s">
        <v>184</v>
      </c>
      <c r="B340" s="28" t="s">
        <v>190</v>
      </c>
      <c r="C340" s="15" t="s">
        <v>119</v>
      </c>
      <c r="D340" s="15" t="s">
        <v>119</v>
      </c>
      <c r="E340" s="15" t="s">
        <v>145</v>
      </c>
      <c r="F340" s="15" t="s">
        <v>185</v>
      </c>
      <c r="G340" s="200"/>
      <c r="H340" s="199"/>
      <c r="I340" s="199"/>
      <c r="J340" s="199"/>
      <c r="K340" s="203"/>
      <c r="L340" s="203"/>
      <c r="M340" s="199"/>
    </row>
    <row r="341" spans="1:13" ht="18" customHeight="1" hidden="1">
      <c r="A341" s="31" t="s">
        <v>186</v>
      </c>
      <c r="B341" s="28" t="s">
        <v>190</v>
      </c>
      <c r="C341" s="15" t="s">
        <v>119</v>
      </c>
      <c r="D341" s="15" t="s">
        <v>119</v>
      </c>
      <c r="E341" s="15" t="s">
        <v>145</v>
      </c>
      <c r="F341" s="15" t="s">
        <v>187</v>
      </c>
      <c r="G341" s="200"/>
      <c r="H341" s="199"/>
      <c r="I341" s="199"/>
      <c r="J341" s="199"/>
      <c r="K341" s="203"/>
      <c r="L341" s="203"/>
      <c r="M341" s="199"/>
    </row>
    <row r="342" spans="1:13" ht="49.5" customHeight="1" hidden="1">
      <c r="A342" s="31" t="s">
        <v>24</v>
      </c>
      <c r="B342" s="28" t="s">
        <v>190</v>
      </c>
      <c r="C342" s="17" t="s">
        <v>119</v>
      </c>
      <c r="D342" s="17" t="s">
        <v>119</v>
      </c>
      <c r="E342" s="17" t="s">
        <v>145</v>
      </c>
      <c r="F342" s="17" t="s">
        <v>86</v>
      </c>
      <c r="G342" s="202"/>
      <c r="H342" s="199"/>
      <c r="I342" s="199"/>
      <c r="J342" s="199"/>
      <c r="K342" s="203"/>
      <c r="L342" s="203"/>
      <c r="M342" s="199"/>
    </row>
    <row r="343" spans="1:13" ht="21.75" customHeight="1" hidden="1">
      <c r="A343" s="34" t="s">
        <v>25</v>
      </c>
      <c r="B343" s="28" t="s">
        <v>190</v>
      </c>
      <c r="C343" s="17" t="s">
        <v>119</v>
      </c>
      <c r="D343" s="17" t="s">
        <v>119</v>
      </c>
      <c r="E343" s="17" t="s">
        <v>145</v>
      </c>
      <c r="F343" s="17" t="s">
        <v>140</v>
      </c>
      <c r="G343" s="202"/>
      <c r="H343" s="199"/>
      <c r="I343" s="199"/>
      <c r="J343" s="199"/>
      <c r="K343" s="203"/>
      <c r="L343" s="203"/>
      <c r="M343" s="199"/>
    </row>
    <row r="344" spans="1:13" ht="26.25" customHeight="1" hidden="1">
      <c r="A344" s="31" t="s">
        <v>26</v>
      </c>
      <c r="B344" s="28" t="s">
        <v>190</v>
      </c>
      <c r="C344" s="17" t="s">
        <v>119</v>
      </c>
      <c r="D344" s="17" t="s">
        <v>119</v>
      </c>
      <c r="E344" s="17" t="s">
        <v>145</v>
      </c>
      <c r="F344" s="15" t="s">
        <v>27</v>
      </c>
      <c r="G344" s="200"/>
      <c r="H344" s="199"/>
      <c r="I344" s="199"/>
      <c r="J344" s="199"/>
      <c r="K344" s="203"/>
      <c r="L344" s="203"/>
      <c r="M344" s="199"/>
    </row>
    <row r="345" spans="1:13" ht="26.25" customHeight="1" hidden="1">
      <c r="A345" s="31" t="s">
        <v>28</v>
      </c>
      <c r="B345" s="28" t="s">
        <v>190</v>
      </c>
      <c r="C345" s="17" t="s">
        <v>119</v>
      </c>
      <c r="D345" s="17" t="s">
        <v>119</v>
      </c>
      <c r="E345" s="17" t="s">
        <v>145</v>
      </c>
      <c r="F345" s="17" t="s">
        <v>170</v>
      </c>
      <c r="G345" s="202"/>
      <c r="H345" s="199"/>
      <c r="I345" s="199"/>
      <c r="J345" s="199"/>
      <c r="K345" s="203"/>
      <c r="L345" s="203"/>
      <c r="M345" s="199"/>
    </row>
    <row r="346" spans="1:13" ht="26.25" customHeight="1" hidden="1">
      <c r="A346" s="31" t="s">
        <v>24</v>
      </c>
      <c r="B346" s="28" t="s">
        <v>190</v>
      </c>
      <c r="C346" s="17" t="s">
        <v>119</v>
      </c>
      <c r="D346" s="17" t="s">
        <v>119</v>
      </c>
      <c r="E346" s="17" t="s">
        <v>145</v>
      </c>
      <c r="F346" s="17" t="s">
        <v>170</v>
      </c>
      <c r="G346" s="202"/>
      <c r="H346" s="199"/>
      <c r="I346" s="199"/>
      <c r="J346" s="199"/>
      <c r="K346" s="203"/>
      <c r="L346" s="203"/>
      <c r="M346" s="199"/>
    </row>
    <row r="347" spans="1:13" ht="0.75" customHeight="1" hidden="1">
      <c r="A347" s="29" t="s">
        <v>52</v>
      </c>
      <c r="B347" s="28" t="s">
        <v>190</v>
      </c>
      <c r="C347" s="15" t="s">
        <v>119</v>
      </c>
      <c r="D347" s="15" t="s">
        <v>150</v>
      </c>
      <c r="E347" s="15" t="s">
        <v>53</v>
      </c>
      <c r="F347" s="15" t="s">
        <v>173</v>
      </c>
      <c r="G347" s="200"/>
      <c r="H347" s="199"/>
      <c r="I347" s="199"/>
      <c r="J347" s="199"/>
      <c r="K347" s="203"/>
      <c r="L347" s="203"/>
      <c r="M347" s="199"/>
    </row>
    <row r="348" spans="1:13" ht="26.25" customHeight="1" hidden="1">
      <c r="A348" s="34" t="s">
        <v>200</v>
      </c>
      <c r="B348" s="28" t="s">
        <v>190</v>
      </c>
      <c r="C348" s="24" t="s">
        <v>119</v>
      </c>
      <c r="D348" s="24" t="s">
        <v>150</v>
      </c>
      <c r="E348" s="17" t="s">
        <v>139</v>
      </c>
      <c r="F348" s="17" t="s">
        <v>173</v>
      </c>
      <c r="G348" s="202"/>
      <c r="H348" s="199"/>
      <c r="I348" s="199"/>
      <c r="J348" s="199"/>
      <c r="K348" s="203"/>
      <c r="L348" s="203"/>
      <c r="M348" s="199"/>
    </row>
    <row r="349" spans="1:13" ht="26.25" customHeight="1" hidden="1">
      <c r="A349" s="31" t="s">
        <v>14</v>
      </c>
      <c r="B349" s="28" t="s">
        <v>190</v>
      </c>
      <c r="C349" s="24" t="s">
        <v>119</v>
      </c>
      <c r="D349" s="24" t="s">
        <v>150</v>
      </c>
      <c r="E349" s="17" t="s">
        <v>139</v>
      </c>
      <c r="F349" s="15" t="s">
        <v>15</v>
      </c>
      <c r="G349" s="202"/>
      <c r="H349" s="199"/>
      <c r="I349" s="199"/>
      <c r="J349" s="199"/>
      <c r="K349" s="203"/>
      <c r="L349" s="203"/>
      <c r="M349" s="199"/>
    </row>
    <row r="350" spans="1:13" ht="26.25" customHeight="1" hidden="1">
      <c r="A350" s="31" t="s">
        <v>157</v>
      </c>
      <c r="B350" s="28" t="s">
        <v>190</v>
      </c>
      <c r="C350" s="24" t="s">
        <v>119</v>
      </c>
      <c r="D350" s="24" t="s">
        <v>150</v>
      </c>
      <c r="E350" s="17" t="s">
        <v>139</v>
      </c>
      <c r="F350" s="15" t="s">
        <v>158</v>
      </c>
      <c r="G350" s="200"/>
      <c r="H350" s="199"/>
      <c r="I350" s="199"/>
      <c r="J350" s="199"/>
      <c r="K350" s="203"/>
      <c r="L350" s="203"/>
      <c r="M350" s="199"/>
    </row>
    <row r="351" spans="1:13" ht="26.25" customHeight="1" hidden="1">
      <c r="A351" s="31" t="s">
        <v>153</v>
      </c>
      <c r="B351" s="28" t="s">
        <v>190</v>
      </c>
      <c r="C351" s="24" t="s">
        <v>119</v>
      </c>
      <c r="D351" s="24" t="s">
        <v>150</v>
      </c>
      <c r="E351" s="17" t="s">
        <v>139</v>
      </c>
      <c r="F351" s="17" t="s">
        <v>154</v>
      </c>
      <c r="G351" s="202"/>
      <c r="H351" s="199"/>
      <c r="I351" s="199"/>
      <c r="J351" s="199"/>
      <c r="K351" s="203"/>
      <c r="L351" s="203"/>
      <c r="M351" s="199"/>
    </row>
    <row r="352" spans="1:13" ht="26.25" customHeight="1" hidden="1">
      <c r="A352" s="31" t="s">
        <v>155</v>
      </c>
      <c r="B352" s="28" t="s">
        <v>190</v>
      </c>
      <c r="C352" s="24" t="s">
        <v>119</v>
      </c>
      <c r="D352" s="24" t="s">
        <v>150</v>
      </c>
      <c r="E352" s="17" t="s">
        <v>139</v>
      </c>
      <c r="F352" s="17" t="s">
        <v>156</v>
      </c>
      <c r="G352" s="202"/>
      <c r="H352" s="199"/>
      <c r="I352" s="199"/>
      <c r="J352" s="199"/>
      <c r="K352" s="203"/>
      <c r="L352" s="203"/>
      <c r="M352" s="199"/>
    </row>
    <row r="353" spans="1:13" ht="1.5" customHeight="1" hidden="1">
      <c r="A353" s="36" t="s">
        <v>118</v>
      </c>
      <c r="B353" s="28" t="s">
        <v>190</v>
      </c>
      <c r="C353" s="15" t="s">
        <v>119</v>
      </c>
      <c r="D353" s="15" t="s">
        <v>150</v>
      </c>
      <c r="E353" s="15" t="s">
        <v>172</v>
      </c>
      <c r="F353" s="15" t="s">
        <v>173</v>
      </c>
      <c r="G353" s="213"/>
      <c r="H353" s="199"/>
      <c r="I353" s="199"/>
      <c r="J353" s="199"/>
      <c r="K353" s="203"/>
      <c r="L353" s="203"/>
      <c r="M353" s="199"/>
    </row>
    <row r="354" spans="1:13" ht="39.75" customHeight="1" hidden="1">
      <c r="A354" s="33" t="s">
        <v>195</v>
      </c>
      <c r="B354" s="28" t="s">
        <v>190</v>
      </c>
      <c r="C354" s="24" t="s">
        <v>119</v>
      </c>
      <c r="D354" s="24" t="s">
        <v>150</v>
      </c>
      <c r="E354" s="24" t="s">
        <v>36</v>
      </c>
      <c r="F354" s="24" t="s">
        <v>173</v>
      </c>
      <c r="G354" s="214"/>
      <c r="H354" s="199"/>
      <c r="I354" s="199"/>
      <c r="J354" s="199"/>
      <c r="K354" s="203"/>
      <c r="L354" s="203"/>
      <c r="M354" s="199"/>
    </row>
    <row r="355" spans="1:13" ht="26.25" customHeight="1" hidden="1">
      <c r="A355" s="33" t="s">
        <v>202</v>
      </c>
      <c r="B355" s="28" t="s">
        <v>190</v>
      </c>
      <c r="C355" s="24" t="s">
        <v>119</v>
      </c>
      <c r="D355" s="24" t="s">
        <v>150</v>
      </c>
      <c r="E355" s="24" t="s">
        <v>148</v>
      </c>
      <c r="F355" s="24" t="s">
        <v>173</v>
      </c>
      <c r="G355" s="214"/>
      <c r="H355" s="199"/>
      <c r="I355" s="199"/>
      <c r="J355" s="199"/>
      <c r="K355" s="203"/>
      <c r="L355" s="203"/>
      <c r="M355" s="199"/>
    </row>
    <row r="356" spans="1:13" ht="51" customHeight="1" hidden="1">
      <c r="A356" s="31" t="s">
        <v>14</v>
      </c>
      <c r="B356" s="28" t="s">
        <v>190</v>
      </c>
      <c r="C356" s="22" t="s">
        <v>119</v>
      </c>
      <c r="D356" s="22" t="s">
        <v>150</v>
      </c>
      <c r="E356" s="22" t="s">
        <v>148</v>
      </c>
      <c r="F356" s="15" t="s">
        <v>15</v>
      </c>
      <c r="G356" s="202"/>
      <c r="H356" s="199"/>
      <c r="I356" s="199"/>
      <c r="J356" s="199"/>
      <c r="K356" s="203"/>
      <c r="L356" s="203"/>
      <c r="M356" s="199"/>
    </row>
    <row r="357" spans="1:13" ht="27.75" customHeight="1" hidden="1">
      <c r="A357" s="31" t="s">
        <v>157</v>
      </c>
      <c r="B357" s="28" t="s">
        <v>190</v>
      </c>
      <c r="C357" s="22" t="s">
        <v>119</v>
      </c>
      <c r="D357" s="22" t="s">
        <v>150</v>
      </c>
      <c r="E357" s="22" t="s">
        <v>148</v>
      </c>
      <c r="F357" s="15" t="s">
        <v>158</v>
      </c>
      <c r="G357" s="200"/>
      <c r="H357" s="199"/>
      <c r="I357" s="199"/>
      <c r="J357" s="199"/>
      <c r="K357" s="203"/>
      <c r="L357" s="203"/>
      <c r="M357" s="199"/>
    </row>
    <row r="358" spans="1:13" ht="26.25" customHeight="1" hidden="1">
      <c r="A358" s="31" t="s">
        <v>153</v>
      </c>
      <c r="B358" s="28" t="s">
        <v>190</v>
      </c>
      <c r="C358" s="24" t="s">
        <v>119</v>
      </c>
      <c r="D358" s="24" t="s">
        <v>150</v>
      </c>
      <c r="E358" s="24" t="s">
        <v>148</v>
      </c>
      <c r="F358" s="17" t="s">
        <v>154</v>
      </c>
      <c r="G358" s="202"/>
      <c r="H358" s="199"/>
      <c r="I358" s="199"/>
      <c r="J358" s="199"/>
      <c r="K358" s="203"/>
      <c r="L358" s="203"/>
      <c r="M358" s="199"/>
    </row>
    <row r="359" spans="1:13" ht="26.25" customHeight="1" hidden="1">
      <c r="A359" s="31" t="s">
        <v>155</v>
      </c>
      <c r="B359" s="28" t="s">
        <v>190</v>
      </c>
      <c r="C359" s="24" t="s">
        <v>119</v>
      </c>
      <c r="D359" s="24" t="s">
        <v>150</v>
      </c>
      <c r="E359" s="24" t="s">
        <v>148</v>
      </c>
      <c r="F359" s="17" t="s">
        <v>156</v>
      </c>
      <c r="G359" s="202"/>
      <c r="H359" s="199"/>
      <c r="I359" s="199"/>
      <c r="J359" s="199"/>
      <c r="K359" s="203"/>
      <c r="L359" s="203"/>
      <c r="M359" s="199"/>
    </row>
    <row r="360" spans="1:13" ht="0.75" customHeight="1" hidden="1">
      <c r="A360" s="31" t="s">
        <v>159</v>
      </c>
      <c r="B360" s="28" t="s">
        <v>190</v>
      </c>
      <c r="C360" s="22" t="s">
        <v>119</v>
      </c>
      <c r="D360" s="22" t="s">
        <v>150</v>
      </c>
      <c r="E360" s="22" t="s">
        <v>148</v>
      </c>
      <c r="F360" s="15" t="s">
        <v>160</v>
      </c>
      <c r="G360" s="200"/>
      <c r="H360" s="199"/>
      <c r="I360" s="199"/>
      <c r="J360" s="199"/>
      <c r="K360" s="203"/>
      <c r="L360" s="203"/>
      <c r="M360" s="199"/>
    </row>
    <row r="361" spans="1:13" ht="26.25" customHeight="1" hidden="1">
      <c r="A361" s="31" t="s">
        <v>161</v>
      </c>
      <c r="B361" s="28" t="s">
        <v>190</v>
      </c>
      <c r="C361" s="24" t="s">
        <v>119</v>
      </c>
      <c r="D361" s="24" t="s">
        <v>150</v>
      </c>
      <c r="E361" s="24" t="s">
        <v>148</v>
      </c>
      <c r="F361" s="17" t="s">
        <v>162</v>
      </c>
      <c r="G361" s="202"/>
      <c r="H361" s="199"/>
      <c r="I361" s="199"/>
      <c r="J361" s="199"/>
      <c r="K361" s="203"/>
      <c r="L361" s="203"/>
      <c r="M361" s="199"/>
    </row>
    <row r="362" spans="1:13" ht="26.25" customHeight="1" hidden="1">
      <c r="A362" s="31" t="s">
        <v>41</v>
      </c>
      <c r="B362" s="28" t="s">
        <v>190</v>
      </c>
      <c r="C362" s="24" t="s">
        <v>119</v>
      </c>
      <c r="D362" s="24" t="s">
        <v>150</v>
      </c>
      <c r="E362" s="24" t="s">
        <v>148</v>
      </c>
      <c r="F362" s="17" t="s">
        <v>164</v>
      </c>
      <c r="G362" s="202"/>
      <c r="H362" s="199"/>
      <c r="I362" s="199"/>
      <c r="J362" s="199"/>
      <c r="K362" s="203"/>
      <c r="L362" s="203"/>
      <c r="M362" s="199"/>
    </row>
    <row r="363" spans="1:13" ht="26.25" customHeight="1" hidden="1">
      <c r="A363" s="34" t="s">
        <v>44</v>
      </c>
      <c r="B363" s="28" t="s">
        <v>190</v>
      </c>
      <c r="C363" s="24" t="s">
        <v>119</v>
      </c>
      <c r="D363" s="24" t="s">
        <v>150</v>
      </c>
      <c r="E363" s="24" t="s">
        <v>148</v>
      </c>
      <c r="F363" s="17" t="s">
        <v>45</v>
      </c>
      <c r="G363" s="202"/>
      <c r="H363" s="199"/>
      <c r="I363" s="199"/>
      <c r="J363" s="199"/>
      <c r="K363" s="203"/>
      <c r="L363" s="203"/>
      <c r="M363" s="199"/>
    </row>
    <row r="364" spans="1:13" ht="26.25" customHeight="1" hidden="1">
      <c r="A364" s="31" t="s">
        <v>126</v>
      </c>
      <c r="B364" s="28" t="s">
        <v>190</v>
      </c>
      <c r="C364" s="22" t="s">
        <v>119</v>
      </c>
      <c r="D364" s="22" t="s">
        <v>150</v>
      </c>
      <c r="E364" s="22" t="s">
        <v>148</v>
      </c>
      <c r="F364" s="15" t="s">
        <v>127</v>
      </c>
      <c r="G364" s="200"/>
      <c r="H364" s="199"/>
      <c r="I364" s="199"/>
      <c r="J364" s="199"/>
      <c r="K364" s="203"/>
      <c r="L364" s="203"/>
      <c r="M364" s="199"/>
    </row>
    <row r="365" spans="1:13" ht="26.25" customHeight="1" hidden="1">
      <c r="A365" s="31" t="s">
        <v>7</v>
      </c>
      <c r="B365" s="28" t="s">
        <v>190</v>
      </c>
      <c r="C365" s="24" t="s">
        <v>119</v>
      </c>
      <c r="D365" s="24" t="s">
        <v>150</v>
      </c>
      <c r="E365" s="24" t="s">
        <v>148</v>
      </c>
      <c r="F365" s="17" t="s">
        <v>128</v>
      </c>
      <c r="G365" s="202"/>
      <c r="H365" s="199"/>
      <c r="I365" s="199"/>
      <c r="J365" s="199"/>
      <c r="K365" s="203"/>
      <c r="L365" s="203"/>
      <c r="M365" s="199"/>
    </row>
    <row r="366" spans="1:13" ht="26.25" customHeight="1" hidden="1">
      <c r="A366" s="34" t="s">
        <v>59</v>
      </c>
      <c r="B366" s="28" t="s">
        <v>190</v>
      </c>
      <c r="C366" s="24" t="s">
        <v>119</v>
      </c>
      <c r="D366" s="24" t="s">
        <v>150</v>
      </c>
      <c r="E366" s="24" t="s">
        <v>148</v>
      </c>
      <c r="F366" s="17" t="s">
        <v>8</v>
      </c>
      <c r="G366" s="202"/>
      <c r="H366" s="199"/>
      <c r="I366" s="199"/>
      <c r="J366" s="199"/>
      <c r="K366" s="203"/>
      <c r="L366" s="203"/>
      <c r="M366" s="199"/>
    </row>
    <row r="367" spans="1:13" ht="26.25" customHeight="1" hidden="1">
      <c r="A367" s="34" t="s">
        <v>9</v>
      </c>
      <c r="B367" s="28" t="s">
        <v>190</v>
      </c>
      <c r="C367" s="24" t="s">
        <v>119</v>
      </c>
      <c r="D367" s="24" t="s">
        <v>150</v>
      </c>
      <c r="E367" s="24" t="s">
        <v>148</v>
      </c>
      <c r="F367" s="17" t="s">
        <v>10</v>
      </c>
      <c r="G367" s="202"/>
      <c r="H367" s="199"/>
      <c r="I367" s="199"/>
      <c r="J367" s="199"/>
      <c r="K367" s="203"/>
      <c r="L367" s="203"/>
      <c r="M367" s="199"/>
    </row>
    <row r="368" spans="1:13" ht="30" customHeight="1" hidden="1">
      <c r="A368" s="32" t="s">
        <v>188</v>
      </c>
      <c r="B368" s="28" t="s">
        <v>190</v>
      </c>
      <c r="C368" s="20" t="s">
        <v>119</v>
      </c>
      <c r="D368" s="20" t="s">
        <v>150</v>
      </c>
      <c r="E368" s="20" t="s">
        <v>67</v>
      </c>
      <c r="F368" s="20" t="s">
        <v>173</v>
      </c>
      <c r="G368" s="213"/>
      <c r="H368" s="199"/>
      <c r="I368" s="199"/>
      <c r="J368" s="199"/>
      <c r="K368" s="203"/>
      <c r="L368" s="203"/>
      <c r="M368" s="199"/>
    </row>
    <row r="369" spans="1:13" ht="0.75" customHeight="1" hidden="1">
      <c r="A369" s="32" t="s">
        <v>87</v>
      </c>
      <c r="B369" s="28" t="s">
        <v>190</v>
      </c>
      <c r="C369" s="7" t="s">
        <v>119</v>
      </c>
      <c r="D369" s="7" t="s">
        <v>150</v>
      </c>
      <c r="E369" s="7" t="s">
        <v>68</v>
      </c>
      <c r="F369" s="7" t="s">
        <v>173</v>
      </c>
      <c r="G369" s="214"/>
      <c r="H369" s="199"/>
      <c r="I369" s="199"/>
      <c r="J369" s="199"/>
      <c r="K369" s="203"/>
      <c r="L369" s="203"/>
      <c r="M369" s="199"/>
    </row>
    <row r="370" spans="1:13" ht="46.5" customHeight="1" hidden="1">
      <c r="A370" s="31" t="s">
        <v>14</v>
      </c>
      <c r="B370" s="28" t="s">
        <v>190</v>
      </c>
      <c r="C370" s="20" t="s">
        <v>119</v>
      </c>
      <c r="D370" s="20" t="s">
        <v>150</v>
      </c>
      <c r="E370" s="20" t="s">
        <v>68</v>
      </c>
      <c r="F370" s="15" t="s">
        <v>15</v>
      </c>
      <c r="G370" s="213"/>
      <c r="H370" s="199"/>
      <c r="I370" s="199"/>
      <c r="J370" s="199"/>
      <c r="K370" s="203"/>
      <c r="L370" s="203"/>
      <c r="M370" s="199"/>
    </row>
    <row r="371" spans="1:13" ht="26.25" customHeight="1" hidden="1">
      <c r="A371" s="31" t="s">
        <v>196</v>
      </c>
      <c r="B371" s="28" t="s">
        <v>190</v>
      </c>
      <c r="C371" s="20" t="s">
        <v>119</v>
      </c>
      <c r="D371" s="20" t="s">
        <v>150</v>
      </c>
      <c r="E371" s="20" t="s">
        <v>68</v>
      </c>
      <c r="F371" s="15" t="s">
        <v>197</v>
      </c>
      <c r="G371" s="200"/>
      <c r="H371" s="199"/>
      <c r="I371" s="199"/>
      <c r="J371" s="199"/>
      <c r="K371" s="203"/>
      <c r="L371" s="203"/>
      <c r="M371" s="199"/>
    </row>
    <row r="372" spans="1:13" ht="26.25" customHeight="1" hidden="1">
      <c r="A372" s="31" t="s">
        <v>153</v>
      </c>
      <c r="B372" s="28" t="s">
        <v>190</v>
      </c>
      <c r="C372" s="7" t="s">
        <v>119</v>
      </c>
      <c r="D372" s="7" t="s">
        <v>150</v>
      </c>
      <c r="E372" s="7" t="s">
        <v>68</v>
      </c>
      <c r="F372" s="17" t="s">
        <v>198</v>
      </c>
      <c r="G372" s="202"/>
      <c r="H372" s="199"/>
      <c r="I372" s="199"/>
      <c r="J372" s="199"/>
      <c r="K372" s="203"/>
      <c r="L372" s="203"/>
      <c r="M372" s="199"/>
    </row>
    <row r="373" spans="1:13" ht="26.25" customHeight="1" hidden="1">
      <c r="A373" s="31" t="s">
        <v>155</v>
      </c>
      <c r="B373" s="28" t="s">
        <v>190</v>
      </c>
      <c r="C373" s="7" t="s">
        <v>119</v>
      </c>
      <c r="D373" s="7" t="s">
        <v>150</v>
      </c>
      <c r="E373" s="7" t="s">
        <v>68</v>
      </c>
      <c r="F373" s="17" t="s">
        <v>199</v>
      </c>
      <c r="G373" s="202"/>
      <c r="H373" s="199"/>
      <c r="I373" s="199"/>
      <c r="J373" s="199"/>
      <c r="K373" s="203"/>
      <c r="L373" s="203"/>
      <c r="M373" s="199"/>
    </row>
    <row r="374" spans="1:13" ht="26.25" customHeight="1" hidden="1">
      <c r="A374" s="31" t="s">
        <v>159</v>
      </c>
      <c r="B374" s="28" t="s">
        <v>190</v>
      </c>
      <c r="C374" s="20" t="s">
        <v>119</v>
      </c>
      <c r="D374" s="20" t="s">
        <v>150</v>
      </c>
      <c r="E374" s="20" t="s">
        <v>68</v>
      </c>
      <c r="F374" s="15" t="s">
        <v>160</v>
      </c>
      <c r="G374" s="200"/>
      <c r="H374" s="199"/>
      <c r="I374" s="199"/>
      <c r="J374" s="199"/>
      <c r="K374" s="203"/>
      <c r="L374" s="203"/>
      <c r="M374" s="199"/>
    </row>
    <row r="375" spans="1:13" ht="22.5" customHeight="1" hidden="1">
      <c r="A375" s="31" t="s">
        <v>161</v>
      </c>
      <c r="B375" s="28" t="s">
        <v>190</v>
      </c>
      <c r="C375" s="7" t="s">
        <v>119</v>
      </c>
      <c r="D375" s="7" t="s">
        <v>150</v>
      </c>
      <c r="E375" s="7" t="s">
        <v>68</v>
      </c>
      <c r="F375" s="17" t="s">
        <v>162</v>
      </c>
      <c r="G375" s="202"/>
      <c r="H375" s="199"/>
      <c r="I375" s="199"/>
      <c r="J375" s="199"/>
      <c r="K375" s="203"/>
      <c r="L375" s="203"/>
      <c r="M375" s="199"/>
    </row>
    <row r="376" spans="1:13" ht="33.75" customHeight="1" hidden="1">
      <c r="A376" s="31" t="s">
        <v>41</v>
      </c>
      <c r="B376" s="28" t="s">
        <v>190</v>
      </c>
      <c r="C376" s="7" t="s">
        <v>119</v>
      </c>
      <c r="D376" s="7" t="s">
        <v>150</v>
      </c>
      <c r="E376" s="7" t="s">
        <v>68</v>
      </c>
      <c r="F376" s="17" t="s">
        <v>164</v>
      </c>
      <c r="G376" s="202"/>
      <c r="H376" s="199"/>
      <c r="I376" s="199"/>
      <c r="J376" s="199"/>
      <c r="K376" s="203"/>
      <c r="L376" s="203"/>
      <c r="M376" s="199"/>
    </row>
    <row r="377" spans="1:13" ht="35.25" customHeight="1" hidden="1">
      <c r="A377" s="34" t="s">
        <v>44</v>
      </c>
      <c r="B377" s="28" t="s">
        <v>190</v>
      </c>
      <c r="C377" s="7" t="s">
        <v>119</v>
      </c>
      <c r="D377" s="7" t="s">
        <v>150</v>
      </c>
      <c r="E377" s="7" t="s">
        <v>68</v>
      </c>
      <c r="F377" s="17" t="s">
        <v>45</v>
      </c>
      <c r="G377" s="202"/>
      <c r="H377" s="199"/>
      <c r="I377" s="199"/>
      <c r="J377" s="199"/>
      <c r="K377" s="203"/>
      <c r="L377" s="203"/>
      <c r="M377" s="199"/>
    </row>
    <row r="378" spans="1:13" ht="24.75" customHeight="1" hidden="1">
      <c r="A378" s="31" t="s">
        <v>126</v>
      </c>
      <c r="B378" s="28" t="s">
        <v>190</v>
      </c>
      <c r="C378" s="20" t="s">
        <v>119</v>
      </c>
      <c r="D378" s="20" t="s">
        <v>150</v>
      </c>
      <c r="E378" s="20" t="s">
        <v>68</v>
      </c>
      <c r="F378" s="15" t="s">
        <v>127</v>
      </c>
      <c r="G378" s="200"/>
      <c r="H378" s="199"/>
      <c r="I378" s="199"/>
      <c r="J378" s="199"/>
      <c r="K378" s="203"/>
      <c r="L378" s="203"/>
      <c r="M378" s="199"/>
    </row>
    <row r="379" spans="1:13" ht="1.5" customHeight="1" hidden="1">
      <c r="A379" s="31" t="s">
        <v>7</v>
      </c>
      <c r="B379" s="28" t="s">
        <v>190</v>
      </c>
      <c r="C379" s="7" t="s">
        <v>119</v>
      </c>
      <c r="D379" s="7" t="s">
        <v>150</v>
      </c>
      <c r="E379" s="7" t="s">
        <v>68</v>
      </c>
      <c r="F379" s="17" t="s">
        <v>128</v>
      </c>
      <c r="G379" s="202"/>
      <c r="H379" s="199"/>
      <c r="I379" s="199"/>
      <c r="J379" s="199"/>
      <c r="K379" s="203"/>
      <c r="L379" s="203"/>
      <c r="M379" s="199"/>
    </row>
    <row r="380" spans="1:13" ht="27.75" customHeight="1" hidden="1">
      <c r="A380" s="34" t="s">
        <v>59</v>
      </c>
      <c r="B380" s="28" t="s">
        <v>190</v>
      </c>
      <c r="C380" s="7" t="s">
        <v>119</v>
      </c>
      <c r="D380" s="7" t="s">
        <v>150</v>
      </c>
      <c r="E380" s="7" t="s">
        <v>68</v>
      </c>
      <c r="F380" s="17" t="s">
        <v>8</v>
      </c>
      <c r="G380" s="202"/>
      <c r="H380" s="199"/>
      <c r="I380" s="199"/>
      <c r="J380" s="199"/>
      <c r="K380" s="203"/>
      <c r="L380" s="203"/>
      <c r="M380" s="199"/>
    </row>
    <row r="381" spans="1:13" ht="24" customHeight="1" hidden="1">
      <c r="A381" s="34" t="s">
        <v>9</v>
      </c>
      <c r="B381" s="28" t="s">
        <v>190</v>
      </c>
      <c r="C381" s="7" t="s">
        <v>119</v>
      </c>
      <c r="D381" s="7" t="s">
        <v>150</v>
      </c>
      <c r="E381" s="7" t="s">
        <v>68</v>
      </c>
      <c r="F381" s="17" t="s">
        <v>10</v>
      </c>
      <c r="G381" s="202"/>
      <c r="H381" s="199"/>
      <c r="I381" s="199"/>
      <c r="J381" s="199"/>
      <c r="K381" s="203"/>
      <c r="L381" s="203"/>
      <c r="M381" s="199"/>
    </row>
    <row r="382" spans="1:13" ht="64.5" customHeight="1" hidden="1">
      <c r="A382" s="36" t="s">
        <v>73</v>
      </c>
      <c r="B382" s="28" t="s">
        <v>190</v>
      </c>
      <c r="C382" s="17" t="s">
        <v>119</v>
      </c>
      <c r="D382" s="17" t="s">
        <v>150</v>
      </c>
      <c r="E382" s="17" t="s">
        <v>151</v>
      </c>
      <c r="F382" s="17" t="s">
        <v>173</v>
      </c>
      <c r="G382" s="215"/>
      <c r="H382" s="199"/>
      <c r="I382" s="199"/>
      <c r="J382" s="199"/>
      <c r="K382" s="203"/>
      <c r="L382" s="203"/>
      <c r="M382" s="199"/>
    </row>
    <row r="383" spans="1:13" ht="33.75" customHeight="1" hidden="1">
      <c r="A383" s="32" t="s">
        <v>87</v>
      </c>
      <c r="B383" s="28" t="s">
        <v>190</v>
      </c>
      <c r="C383" s="17" t="s">
        <v>119</v>
      </c>
      <c r="D383" s="17" t="s">
        <v>150</v>
      </c>
      <c r="E383" s="17" t="s">
        <v>74</v>
      </c>
      <c r="F383" s="17" t="s">
        <v>173</v>
      </c>
      <c r="G383" s="214"/>
      <c r="H383" s="199"/>
      <c r="I383" s="199"/>
      <c r="J383" s="199"/>
      <c r="K383" s="203"/>
      <c r="L383" s="203"/>
      <c r="M383" s="199"/>
    </row>
    <row r="384" spans="1:13" ht="48.75" customHeight="1" hidden="1">
      <c r="A384" s="31" t="s">
        <v>14</v>
      </c>
      <c r="B384" s="28" t="s">
        <v>190</v>
      </c>
      <c r="C384" s="20" t="s">
        <v>119</v>
      </c>
      <c r="D384" s="20" t="s">
        <v>150</v>
      </c>
      <c r="E384" s="15" t="s">
        <v>74</v>
      </c>
      <c r="F384" s="15" t="s">
        <v>15</v>
      </c>
      <c r="G384" s="214"/>
      <c r="H384" s="199"/>
      <c r="I384" s="199"/>
      <c r="J384" s="199"/>
      <c r="K384" s="203"/>
      <c r="L384" s="203"/>
      <c r="M384" s="199"/>
    </row>
    <row r="385" spans="1:13" ht="24" customHeight="1" hidden="1">
      <c r="A385" s="31" t="s">
        <v>196</v>
      </c>
      <c r="B385" s="28" t="s">
        <v>190</v>
      </c>
      <c r="C385" s="15" t="s">
        <v>119</v>
      </c>
      <c r="D385" s="15" t="s">
        <v>150</v>
      </c>
      <c r="E385" s="15" t="s">
        <v>74</v>
      </c>
      <c r="F385" s="15" t="s">
        <v>197</v>
      </c>
      <c r="G385" s="200"/>
      <c r="H385" s="199"/>
      <c r="I385" s="199"/>
      <c r="J385" s="199"/>
      <c r="K385" s="203"/>
      <c r="L385" s="203"/>
      <c r="M385" s="199"/>
    </row>
    <row r="386" spans="1:13" ht="19.5" customHeight="1" hidden="1">
      <c r="A386" s="31" t="s">
        <v>153</v>
      </c>
      <c r="B386" s="28" t="s">
        <v>190</v>
      </c>
      <c r="C386" s="17" t="s">
        <v>119</v>
      </c>
      <c r="D386" s="17" t="s">
        <v>150</v>
      </c>
      <c r="E386" s="17" t="s">
        <v>74</v>
      </c>
      <c r="F386" s="17" t="s">
        <v>198</v>
      </c>
      <c r="G386" s="202"/>
      <c r="H386" s="199"/>
      <c r="I386" s="199"/>
      <c r="J386" s="199"/>
      <c r="K386" s="203"/>
      <c r="L386" s="203"/>
      <c r="M386" s="199"/>
    </row>
    <row r="387" spans="1:13" ht="0.75" customHeight="1" hidden="1">
      <c r="A387" s="31" t="s">
        <v>155</v>
      </c>
      <c r="B387" s="28" t="s">
        <v>190</v>
      </c>
      <c r="C387" s="17" t="s">
        <v>119</v>
      </c>
      <c r="D387" s="17" t="s">
        <v>150</v>
      </c>
      <c r="E387" s="17" t="s">
        <v>74</v>
      </c>
      <c r="F387" s="17" t="s">
        <v>199</v>
      </c>
      <c r="G387" s="202"/>
      <c r="H387" s="199"/>
      <c r="I387" s="199"/>
      <c r="J387" s="199"/>
      <c r="K387" s="203"/>
      <c r="L387" s="203"/>
      <c r="M387" s="199"/>
    </row>
    <row r="388" spans="1:13" ht="24" customHeight="1" hidden="1">
      <c r="A388" s="31" t="s">
        <v>159</v>
      </c>
      <c r="B388" s="28" t="s">
        <v>190</v>
      </c>
      <c r="C388" s="15" t="s">
        <v>119</v>
      </c>
      <c r="D388" s="15" t="s">
        <v>150</v>
      </c>
      <c r="E388" s="15" t="s">
        <v>74</v>
      </c>
      <c r="F388" s="15" t="s">
        <v>160</v>
      </c>
      <c r="G388" s="200"/>
      <c r="H388" s="199"/>
      <c r="I388" s="199"/>
      <c r="J388" s="199"/>
      <c r="K388" s="203"/>
      <c r="L388" s="203"/>
      <c r="M388" s="199"/>
    </row>
    <row r="389" spans="1:13" ht="35.25" customHeight="1" hidden="1">
      <c r="A389" s="31" t="s">
        <v>161</v>
      </c>
      <c r="B389" s="28" t="s">
        <v>190</v>
      </c>
      <c r="C389" s="17" t="s">
        <v>119</v>
      </c>
      <c r="D389" s="17" t="s">
        <v>150</v>
      </c>
      <c r="E389" s="17" t="s">
        <v>74</v>
      </c>
      <c r="F389" s="17" t="s">
        <v>162</v>
      </c>
      <c r="G389" s="202"/>
      <c r="H389" s="199"/>
      <c r="I389" s="199"/>
      <c r="J389" s="199"/>
      <c r="K389" s="203"/>
      <c r="L389" s="203"/>
      <c r="M389" s="199"/>
    </row>
    <row r="390" spans="1:13" ht="31.5" customHeight="1" hidden="1">
      <c r="A390" s="31" t="s">
        <v>41</v>
      </c>
      <c r="B390" s="28" t="s">
        <v>190</v>
      </c>
      <c r="C390" s="17" t="s">
        <v>119</v>
      </c>
      <c r="D390" s="17" t="s">
        <v>150</v>
      </c>
      <c r="E390" s="17" t="s">
        <v>74</v>
      </c>
      <c r="F390" s="17" t="s">
        <v>164</v>
      </c>
      <c r="G390" s="202"/>
      <c r="H390" s="199"/>
      <c r="I390" s="199"/>
      <c r="J390" s="199"/>
      <c r="K390" s="203"/>
      <c r="L390" s="203"/>
      <c r="M390" s="199"/>
    </row>
    <row r="391" spans="1:13" ht="31.5" customHeight="1" hidden="1">
      <c r="A391" s="34" t="s">
        <v>44</v>
      </c>
      <c r="B391" s="28" t="s">
        <v>190</v>
      </c>
      <c r="C391" s="17" t="s">
        <v>119</v>
      </c>
      <c r="D391" s="17" t="s">
        <v>150</v>
      </c>
      <c r="E391" s="17" t="s">
        <v>74</v>
      </c>
      <c r="F391" s="17" t="s">
        <v>45</v>
      </c>
      <c r="G391" s="202"/>
      <c r="H391" s="199"/>
      <c r="I391" s="199"/>
      <c r="J391" s="199"/>
      <c r="K391" s="203"/>
      <c r="L391" s="203"/>
      <c r="M391" s="199"/>
    </row>
    <row r="392" spans="1:13" ht="18.75" customHeight="1" hidden="1">
      <c r="A392" s="31" t="s">
        <v>120</v>
      </c>
      <c r="B392" s="28" t="s">
        <v>190</v>
      </c>
      <c r="C392" s="15" t="s">
        <v>119</v>
      </c>
      <c r="D392" s="15" t="s">
        <v>150</v>
      </c>
      <c r="E392" s="15" t="s">
        <v>74</v>
      </c>
      <c r="F392" s="15" t="s">
        <v>121</v>
      </c>
      <c r="G392" s="200"/>
      <c r="H392" s="199"/>
      <c r="I392" s="199"/>
      <c r="J392" s="199"/>
      <c r="K392" s="203"/>
      <c r="L392" s="203"/>
      <c r="M392" s="199"/>
    </row>
    <row r="393" spans="1:13" ht="33.75" customHeight="1" hidden="1">
      <c r="A393" s="35" t="s">
        <v>166</v>
      </c>
      <c r="B393" s="28" t="s">
        <v>190</v>
      </c>
      <c r="C393" s="17" t="s">
        <v>119</v>
      </c>
      <c r="D393" s="17" t="s">
        <v>150</v>
      </c>
      <c r="E393" s="17" t="s">
        <v>74</v>
      </c>
      <c r="F393" s="17" t="s">
        <v>167</v>
      </c>
      <c r="G393" s="202"/>
      <c r="H393" s="199"/>
      <c r="I393" s="199"/>
      <c r="J393" s="199"/>
      <c r="K393" s="203"/>
      <c r="L393" s="203"/>
      <c r="M393" s="199"/>
    </row>
    <row r="394" spans="1:13" ht="2.25" customHeight="1" hidden="1">
      <c r="A394" s="34" t="s">
        <v>2</v>
      </c>
      <c r="B394" s="28" t="s">
        <v>190</v>
      </c>
      <c r="C394" s="15" t="s">
        <v>119</v>
      </c>
      <c r="D394" s="15" t="s">
        <v>150</v>
      </c>
      <c r="E394" s="15" t="s">
        <v>74</v>
      </c>
      <c r="F394" s="15" t="s">
        <v>185</v>
      </c>
      <c r="G394" s="200"/>
      <c r="H394" s="199"/>
      <c r="I394" s="199"/>
      <c r="J394" s="199"/>
      <c r="K394" s="203"/>
      <c r="L394" s="203"/>
      <c r="M394" s="199"/>
    </row>
    <row r="395" spans="1:13" ht="29.25" customHeight="1" hidden="1">
      <c r="A395" s="34" t="s">
        <v>186</v>
      </c>
      <c r="B395" s="28" t="s">
        <v>190</v>
      </c>
      <c r="C395" s="15" t="s">
        <v>119</v>
      </c>
      <c r="D395" s="15" t="s">
        <v>150</v>
      </c>
      <c r="E395" s="15" t="s">
        <v>74</v>
      </c>
      <c r="F395" s="15" t="s">
        <v>187</v>
      </c>
      <c r="G395" s="200"/>
      <c r="H395" s="199"/>
      <c r="I395" s="199"/>
      <c r="J395" s="199"/>
      <c r="K395" s="203"/>
      <c r="L395" s="203"/>
      <c r="M395" s="199"/>
    </row>
    <row r="396" spans="1:13" ht="54.75" customHeight="1" hidden="1">
      <c r="A396" s="36" t="s">
        <v>65</v>
      </c>
      <c r="B396" s="28" t="s">
        <v>190</v>
      </c>
      <c r="C396" s="17" t="s">
        <v>119</v>
      </c>
      <c r="D396" s="17" t="s">
        <v>150</v>
      </c>
      <c r="E396" s="17" t="s">
        <v>74</v>
      </c>
      <c r="F396" s="17" t="s">
        <v>86</v>
      </c>
      <c r="G396" s="202"/>
      <c r="H396" s="199"/>
      <c r="I396" s="199"/>
      <c r="J396" s="199"/>
      <c r="K396" s="203"/>
      <c r="L396" s="203"/>
      <c r="M396" s="199"/>
    </row>
    <row r="397" spans="1:13" ht="30.75" customHeight="1" hidden="1">
      <c r="A397" s="43" t="s">
        <v>64</v>
      </c>
      <c r="B397" s="28" t="s">
        <v>190</v>
      </c>
      <c r="C397" s="17" t="s">
        <v>119</v>
      </c>
      <c r="D397" s="17" t="s">
        <v>150</v>
      </c>
      <c r="E397" s="17" t="s">
        <v>74</v>
      </c>
      <c r="F397" s="17" t="s">
        <v>140</v>
      </c>
      <c r="G397" s="202"/>
      <c r="H397" s="199"/>
      <c r="I397" s="199"/>
      <c r="J397" s="199"/>
      <c r="K397" s="203"/>
      <c r="L397" s="203"/>
      <c r="M397" s="199"/>
    </row>
    <row r="398" spans="1:13" ht="19.5" customHeight="1" hidden="1">
      <c r="A398" s="31" t="s">
        <v>126</v>
      </c>
      <c r="B398" s="28" t="s">
        <v>190</v>
      </c>
      <c r="C398" s="15" t="s">
        <v>119</v>
      </c>
      <c r="D398" s="15" t="s">
        <v>150</v>
      </c>
      <c r="E398" s="15" t="s">
        <v>74</v>
      </c>
      <c r="F398" s="15" t="s">
        <v>127</v>
      </c>
      <c r="G398" s="200"/>
      <c r="H398" s="199"/>
      <c r="I398" s="199"/>
      <c r="J398" s="199"/>
      <c r="K398" s="203"/>
      <c r="L398" s="203"/>
      <c r="M398" s="199"/>
    </row>
    <row r="399" spans="1:13" ht="30.75" customHeight="1" hidden="1">
      <c r="A399" s="31" t="s">
        <v>7</v>
      </c>
      <c r="B399" s="28" t="s">
        <v>190</v>
      </c>
      <c r="C399" s="17" t="s">
        <v>119</v>
      </c>
      <c r="D399" s="17" t="s">
        <v>150</v>
      </c>
      <c r="E399" s="17" t="s">
        <v>74</v>
      </c>
      <c r="F399" s="17" t="s">
        <v>128</v>
      </c>
      <c r="G399" s="202"/>
      <c r="H399" s="199"/>
      <c r="I399" s="199"/>
      <c r="J399" s="199"/>
      <c r="K399" s="203"/>
      <c r="L399" s="203"/>
      <c r="M399" s="199"/>
    </row>
    <row r="400" spans="1:13" ht="23.25" customHeight="1" hidden="1">
      <c r="A400" s="34" t="s">
        <v>59</v>
      </c>
      <c r="B400" s="28" t="s">
        <v>190</v>
      </c>
      <c r="C400" s="17" t="s">
        <v>119</v>
      </c>
      <c r="D400" s="17" t="s">
        <v>150</v>
      </c>
      <c r="E400" s="17" t="s">
        <v>74</v>
      </c>
      <c r="F400" s="17" t="s">
        <v>8</v>
      </c>
      <c r="G400" s="202"/>
      <c r="H400" s="199"/>
      <c r="I400" s="199"/>
      <c r="J400" s="199"/>
      <c r="K400" s="203"/>
      <c r="L400" s="203"/>
      <c r="M400" s="199"/>
    </row>
    <row r="401" spans="1:13" ht="24" customHeight="1" hidden="1">
      <c r="A401" s="34" t="s">
        <v>9</v>
      </c>
      <c r="B401" s="28" t="s">
        <v>190</v>
      </c>
      <c r="C401" s="17" t="s">
        <v>119</v>
      </c>
      <c r="D401" s="17" t="s">
        <v>150</v>
      </c>
      <c r="E401" s="17" t="s">
        <v>74</v>
      </c>
      <c r="F401" s="17" t="s">
        <v>10</v>
      </c>
      <c r="G401" s="202"/>
      <c r="H401" s="199"/>
      <c r="I401" s="199"/>
      <c r="J401" s="199"/>
      <c r="K401" s="203"/>
      <c r="L401" s="203"/>
      <c r="M401" s="199"/>
    </row>
    <row r="402" spans="1:13" ht="0.75" customHeight="1" hidden="1">
      <c r="A402" s="36" t="s">
        <v>96</v>
      </c>
      <c r="B402" s="28" t="s">
        <v>190</v>
      </c>
      <c r="C402" s="17" t="s">
        <v>119</v>
      </c>
      <c r="D402" s="17" t="s">
        <v>150</v>
      </c>
      <c r="E402" s="17" t="s">
        <v>97</v>
      </c>
      <c r="F402" s="17" t="s">
        <v>173</v>
      </c>
      <c r="G402" s="202"/>
      <c r="H402" s="199"/>
      <c r="I402" s="199"/>
      <c r="J402" s="199"/>
      <c r="K402" s="203"/>
      <c r="L402" s="203"/>
      <c r="M402" s="199"/>
    </row>
    <row r="403" spans="1:13" ht="69" customHeight="1" hidden="1">
      <c r="A403" s="34" t="s">
        <v>98</v>
      </c>
      <c r="B403" s="28" t="s">
        <v>190</v>
      </c>
      <c r="C403" s="17" t="s">
        <v>119</v>
      </c>
      <c r="D403" s="17" t="s">
        <v>150</v>
      </c>
      <c r="E403" s="17" t="s">
        <v>99</v>
      </c>
      <c r="F403" s="17" t="s">
        <v>173</v>
      </c>
      <c r="G403" s="216"/>
      <c r="H403" s="199"/>
      <c r="I403" s="199"/>
      <c r="J403" s="199"/>
      <c r="K403" s="203"/>
      <c r="L403" s="203"/>
      <c r="M403" s="199"/>
    </row>
    <row r="404" spans="1:13" ht="26.25" customHeight="1" hidden="1">
      <c r="A404" s="36" t="s">
        <v>138</v>
      </c>
      <c r="B404" s="28" t="s">
        <v>190</v>
      </c>
      <c r="C404" s="17" t="s">
        <v>119</v>
      </c>
      <c r="D404" s="17" t="s">
        <v>150</v>
      </c>
      <c r="E404" s="17" t="s">
        <v>99</v>
      </c>
      <c r="F404" s="17" t="s">
        <v>190</v>
      </c>
      <c r="G404" s="202"/>
      <c r="H404" s="199"/>
      <c r="I404" s="199"/>
      <c r="J404" s="199"/>
      <c r="K404" s="203"/>
      <c r="L404" s="203"/>
      <c r="M404" s="199"/>
    </row>
    <row r="405" spans="1:13" ht="24" customHeight="1" hidden="1">
      <c r="A405" s="36" t="s">
        <v>144</v>
      </c>
      <c r="B405" s="28" t="s">
        <v>190</v>
      </c>
      <c r="C405" s="15" t="s">
        <v>119</v>
      </c>
      <c r="D405" s="15" t="s">
        <v>150</v>
      </c>
      <c r="E405" s="15" t="s">
        <v>152</v>
      </c>
      <c r="F405" s="15" t="s">
        <v>173</v>
      </c>
      <c r="G405" s="213"/>
      <c r="H405" s="199"/>
      <c r="I405" s="199"/>
      <c r="J405" s="199"/>
      <c r="K405" s="203"/>
      <c r="L405" s="203"/>
      <c r="M405" s="199"/>
    </row>
    <row r="406" spans="1:13" ht="0.75" customHeight="1" hidden="1">
      <c r="A406" s="31" t="s">
        <v>159</v>
      </c>
      <c r="B406" s="28" t="s">
        <v>190</v>
      </c>
      <c r="C406" s="15" t="s">
        <v>119</v>
      </c>
      <c r="D406" s="15" t="s">
        <v>150</v>
      </c>
      <c r="E406" s="15" t="s">
        <v>152</v>
      </c>
      <c r="F406" s="15" t="s">
        <v>160</v>
      </c>
      <c r="G406" s="200"/>
      <c r="H406" s="199"/>
      <c r="I406" s="199"/>
      <c r="J406" s="199"/>
      <c r="K406" s="203"/>
      <c r="L406" s="203"/>
      <c r="M406" s="199"/>
    </row>
    <row r="407" spans="1:13" ht="24" customHeight="1" hidden="1">
      <c r="A407" s="31" t="s">
        <v>161</v>
      </c>
      <c r="B407" s="28" t="s">
        <v>190</v>
      </c>
      <c r="C407" s="17" t="s">
        <v>119</v>
      </c>
      <c r="D407" s="17" t="s">
        <v>150</v>
      </c>
      <c r="E407" s="17" t="s">
        <v>152</v>
      </c>
      <c r="F407" s="17" t="s">
        <v>162</v>
      </c>
      <c r="G407" s="202"/>
      <c r="H407" s="199"/>
      <c r="I407" s="199"/>
      <c r="J407" s="199"/>
      <c r="K407" s="203"/>
      <c r="L407" s="203"/>
      <c r="M407" s="199"/>
    </row>
    <row r="408" spans="1:13" ht="39.75" customHeight="1" hidden="1">
      <c r="A408" s="31" t="s">
        <v>41</v>
      </c>
      <c r="B408" s="28" t="s">
        <v>190</v>
      </c>
      <c r="C408" s="17" t="s">
        <v>119</v>
      </c>
      <c r="D408" s="17" t="s">
        <v>150</v>
      </c>
      <c r="E408" s="17" t="s">
        <v>152</v>
      </c>
      <c r="F408" s="17" t="s">
        <v>164</v>
      </c>
      <c r="G408" s="202"/>
      <c r="H408" s="199"/>
      <c r="I408" s="199"/>
      <c r="J408" s="199"/>
      <c r="K408" s="203"/>
      <c r="L408" s="203"/>
      <c r="M408" s="199"/>
    </row>
    <row r="409" spans="1:13" ht="30" customHeight="1" hidden="1">
      <c r="A409" s="34" t="s">
        <v>44</v>
      </c>
      <c r="B409" s="28" t="s">
        <v>190</v>
      </c>
      <c r="C409" s="17" t="s">
        <v>119</v>
      </c>
      <c r="D409" s="17" t="s">
        <v>150</v>
      </c>
      <c r="E409" s="17" t="s">
        <v>152</v>
      </c>
      <c r="F409" s="17" t="s">
        <v>45</v>
      </c>
      <c r="G409" s="202"/>
      <c r="H409" s="199"/>
      <c r="I409" s="199"/>
      <c r="J409" s="199"/>
      <c r="K409" s="203"/>
      <c r="L409" s="203"/>
      <c r="M409" s="199"/>
    </row>
    <row r="410" spans="1:13" ht="24" customHeight="1" hidden="1">
      <c r="A410" s="31" t="s">
        <v>120</v>
      </c>
      <c r="B410" s="28" t="s">
        <v>190</v>
      </c>
      <c r="C410" s="15" t="s">
        <v>119</v>
      </c>
      <c r="D410" s="15" t="s">
        <v>150</v>
      </c>
      <c r="E410" s="15" t="s">
        <v>152</v>
      </c>
      <c r="F410" s="15" t="s">
        <v>121</v>
      </c>
      <c r="G410" s="200"/>
      <c r="H410" s="199"/>
      <c r="I410" s="199"/>
      <c r="J410" s="199"/>
      <c r="K410" s="203"/>
      <c r="L410" s="203"/>
      <c r="M410" s="199"/>
    </row>
    <row r="411" spans="1:13" ht="28.5" customHeight="1" hidden="1">
      <c r="A411" s="35" t="s">
        <v>123</v>
      </c>
      <c r="B411" s="28" t="s">
        <v>190</v>
      </c>
      <c r="C411" s="17" t="s">
        <v>119</v>
      </c>
      <c r="D411" s="17" t="s">
        <v>150</v>
      </c>
      <c r="E411" s="17" t="s">
        <v>152</v>
      </c>
      <c r="F411" s="17" t="s">
        <v>122</v>
      </c>
      <c r="G411" s="202"/>
      <c r="H411" s="199"/>
      <c r="I411" s="199"/>
      <c r="J411" s="199"/>
      <c r="K411" s="203"/>
      <c r="L411" s="203"/>
      <c r="M411" s="199"/>
    </row>
    <row r="412" spans="1:13" ht="22.5" customHeight="1" hidden="1">
      <c r="A412" s="34" t="s">
        <v>88</v>
      </c>
      <c r="B412" s="28" t="s">
        <v>190</v>
      </c>
      <c r="C412" s="17" t="s">
        <v>119</v>
      </c>
      <c r="D412" s="17" t="s">
        <v>150</v>
      </c>
      <c r="E412" s="17" t="s">
        <v>152</v>
      </c>
      <c r="F412" s="17" t="s">
        <v>131</v>
      </c>
      <c r="G412" s="202"/>
      <c r="H412" s="199"/>
      <c r="I412" s="199"/>
      <c r="J412" s="199"/>
      <c r="K412" s="203"/>
      <c r="L412" s="203"/>
      <c r="M412" s="199"/>
    </row>
    <row r="413" spans="1:13" ht="48" customHeight="1" hidden="1">
      <c r="A413" s="34" t="s">
        <v>2</v>
      </c>
      <c r="B413" s="28" t="s">
        <v>190</v>
      </c>
      <c r="C413" s="15" t="s">
        <v>119</v>
      </c>
      <c r="D413" s="15" t="s">
        <v>150</v>
      </c>
      <c r="E413" s="15" t="s">
        <v>152</v>
      </c>
      <c r="F413" s="15" t="s">
        <v>185</v>
      </c>
      <c r="G413" s="200"/>
      <c r="H413" s="199"/>
      <c r="I413" s="199"/>
      <c r="J413" s="199"/>
      <c r="K413" s="203"/>
      <c r="L413" s="203"/>
      <c r="M413" s="199"/>
    </row>
    <row r="414" spans="1:13" ht="24.75" customHeight="1" hidden="1">
      <c r="A414" s="34" t="s">
        <v>186</v>
      </c>
      <c r="B414" s="28" t="s">
        <v>190</v>
      </c>
      <c r="C414" s="15" t="s">
        <v>119</v>
      </c>
      <c r="D414" s="15" t="s">
        <v>150</v>
      </c>
      <c r="E414" s="15" t="s">
        <v>152</v>
      </c>
      <c r="F414" s="15" t="s">
        <v>187</v>
      </c>
      <c r="G414" s="200"/>
      <c r="H414" s="199"/>
      <c r="I414" s="199"/>
      <c r="J414" s="199"/>
      <c r="K414" s="203"/>
      <c r="L414" s="203"/>
      <c r="M414" s="199"/>
    </row>
    <row r="415" spans="1:13" ht="52.5" customHeight="1" hidden="1">
      <c r="A415" s="36" t="s">
        <v>65</v>
      </c>
      <c r="B415" s="28" t="s">
        <v>190</v>
      </c>
      <c r="C415" s="17" t="s">
        <v>119</v>
      </c>
      <c r="D415" s="17" t="s">
        <v>150</v>
      </c>
      <c r="E415" s="17" t="s">
        <v>152</v>
      </c>
      <c r="F415" s="17" t="s">
        <v>86</v>
      </c>
      <c r="G415" s="202"/>
      <c r="H415" s="199"/>
      <c r="I415" s="199"/>
      <c r="J415" s="199"/>
      <c r="K415" s="203"/>
      <c r="L415" s="203"/>
      <c r="M415" s="199"/>
    </row>
    <row r="416" spans="1:13" ht="40.5" customHeight="1" hidden="1">
      <c r="A416" s="43" t="s">
        <v>64</v>
      </c>
      <c r="B416" s="28" t="s">
        <v>190</v>
      </c>
      <c r="C416" s="17" t="s">
        <v>119</v>
      </c>
      <c r="D416" s="17" t="s">
        <v>150</v>
      </c>
      <c r="E416" s="17" t="s">
        <v>152</v>
      </c>
      <c r="F416" s="17" t="s">
        <v>140</v>
      </c>
      <c r="G416" s="202"/>
      <c r="H416" s="199"/>
      <c r="I416" s="199"/>
      <c r="J416" s="199"/>
      <c r="K416" s="203"/>
      <c r="L416" s="203"/>
      <c r="M416" s="199"/>
    </row>
    <row r="417" spans="1:13" ht="29.25" customHeight="1" hidden="1">
      <c r="A417" s="39" t="s">
        <v>54</v>
      </c>
      <c r="B417" s="28" t="s">
        <v>190</v>
      </c>
      <c r="C417" s="15" t="s">
        <v>119</v>
      </c>
      <c r="D417" s="15" t="s">
        <v>150</v>
      </c>
      <c r="E417" s="15" t="s">
        <v>48</v>
      </c>
      <c r="F417" s="15" t="s">
        <v>173</v>
      </c>
      <c r="G417" s="212"/>
      <c r="H417" s="199"/>
      <c r="I417" s="199"/>
      <c r="J417" s="199"/>
      <c r="K417" s="203"/>
      <c r="L417" s="203"/>
      <c r="M417" s="199"/>
    </row>
    <row r="418" spans="1:13" ht="48.75" customHeight="1" hidden="1">
      <c r="A418" s="34" t="s">
        <v>2</v>
      </c>
      <c r="B418" s="28" t="s">
        <v>190</v>
      </c>
      <c r="C418" s="15" t="s">
        <v>119</v>
      </c>
      <c r="D418" s="15" t="s">
        <v>150</v>
      </c>
      <c r="E418" s="15" t="s">
        <v>48</v>
      </c>
      <c r="F418" s="15" t="s">
        <v>185</v>
      </c>
      <c r="G418" s="200"/>
      <c r="H418" s="199"/>
      <c r="I418" s="199"/>
      <c r="J418" s="199"/>
      <c r="K418" s="203"/>
      <c r="L418" s="203"/>
      <c r="M418" s="199"/>
    </row>
    <row r="419" spans="1:13" ht="27.75" customHeight="1" hidden="1">
      <c r="A419" s="34" t="s">
        <v>186</v>
      </c>
      <c r="B419" s="28" t="s">
        <v>190</v>
      </c>
      <c r="C419" s="15" t="s">
        <v>119</v>
      </c>
      <c r="D419" s="15" t="s">
        <v>150</v>
      </c>
      <c r="E419" s="15" t="s">
        <v>48</v>
      </c>
      <c r="F419" s="15" t="s">
        <v>187</v>
      </c>
      <c r="G419" s="200"/>
      <c r="H419" s="199"/>
      <c r="I419" s="199"/>
      <c r="J419" s="199"/>
      <c r="K419" s="203"/>
      <c r="L419" s="203"/>
      <c r="M419" s="199"/>
    </row>
    <row r="420" spans="1:13" ht="45.75" customHeight="1" hidden="1">
      <c r="A420" s="36" t="s">
        <v>65</v>
      </c>
      <c r="B420" s="28" t="s">
        <v>190</v>
      </c>
      <c r="C420" s="17" t="s">
        <v>119</v>
      </c>
      <c r="D420" s="17" t="s">
        <v>150</v>
      </c>
      <c r="E420" s="17" t="s">
        <v>48</v>
      </c>
      <c r="F420" s="17" t="s">
        <v>86</v>
      </c>
      <c r="G420" s="202"/>
      <c r="H420" s="199"/>
      <c r="I420" s="199"/>
      <c r="J420" s="199"/>
      <c r="K420" s="203"/>
      <c r="L420" s="203"/>
      <c r="M420" s="199"/>
    </row>
    <row r="421" spans="1:13" ht="39.75" customHeight="1" hidden="1">
      <c r="A421" s="43" t="s">
        <v>64</v>
      </c>
      <c r="B421" s="28" t="s">
        <v>190</v>
      </c>
      <c r="C421" s="17" t="s">
        <v>119</v>
      </c>
      <c r="D421" s="17" t="s">
        <v>150</v>
      </c>
      <c r="E421" s="17" t="s">
        <v>48</v>
      </c>
      <c r="F421" s="17" t="s">
        <v>140</v>
      </c>
      <c r="G421" s="202"/>
      <c r="H421" s="199"/>
      <c r="I421" s="199"/>
      <c r="J421" s="199"/>
      <c r="K421" s="203"/>
      <c r="L421" s="203"/>
      <c r="M421" s="199"/>
    </row>
    <row r="422" spans="1:13" ht="33.75" customHeight="1" hidden="1">
      <c r="A422" s="31" t="s">
        <v>168</v>
      </c>
      <c r="B422" s="28" t="s">
        <v>190</v>
      </c>
      <c r="C422" s="15" t="s">
        <v>119</v>
      </c>
      <c r="D422" s="15" t="s">
        <v>150</v>
      </c>
      <c r="E422" s="15" t="s">
        <v>49</v>
      </c>
      <c r="F422" s="15" t="s">
        <v>173</v>
      </c>
      <c r="G422" s="200"/>
      <c r="H422" s="199"/>
      <c r="I422" s="199"/>
      <c r="J422" s="199"/>
      <c r="K422" s="203"/>
      <c r="L422" s="203"/>
      <c r="M422" s="199"/>
    </row>
    <row r="423" spans="1:13" ht="48" customHeight="1" hidden="1">
      <c r="A423" s="34" t="s">
        <v>2</v>
      </c>
      <c r="B423" s="28" t="s">
        <v>190</v>
      </c>
      <c r="C423" s="15" t="s">
        <v>119</v>
      </c>
      <c r="D423" s="15" t="s">
        <v>150</v>
      </c>
      <c r="E423" s="15" t="s">
        <v>49</v>
      </c>
      <c r="F423" s="15" t="s">
        <v>185</v>
      </c>
      <c r="G423" s="200"/>
      <c r="H423" s="199"/>
      <c r="I423" s="199"/>
      <c r="J423" s="199"/>
      <c r="K423" s="203"/>
      <c r="L423" s="203"/>
      <c r="M423" s="199"/>
    </row>
    <row r="424" spans="1:13" ht="24" customHeight="1" hidden="1">
      <c r="A424" s="34" t="s">
        <v>186</v>
      </c>
      <c r="B424" s="28" t="s">
        <v>190</v>
      </c>
      <c r="C424" s="15" t="s">
        <v>119</v>
      </c>
      <c r="D424" s="15" t="s">
        <v>150</v>
      </c>
      <c r="E424" s="15" t="s">
        <v>49</v>
      </c>
      <c r="F424" s="15" t="s">
        <v>187</v>
      </c>
      <c r="G424" s="200"/>
      <c r="H424" s="199"/>
      <c r="I424" s="199"/>
      <c r="J424" s="199"/>
      <c r="K424" s="203"/>
      <c r="L424" s="203"/>
      <c r="M424" s="199"/>
    </row>
    <row r="425" spans="1:13" ht="39" customHeight="1" hidden="1">
      <c r="A425" s="43" t="s">
        <v>64</v>
      </c>
      <c r="B425" s="28" t="s">
        <v>190</v>
      </c>
      <c r="C425" s="17" t="s">
        <v>119</v>
      </c>
      <c r="D425" s="17" t="s">
        <v>150</v>
      </c>
      <c r="E425" s="17" t="s">
        <v>49</v>
      </c>
      <c r="F425" s="17" t="s">
        <v>140</v>
      </c>
      <c r="G425" s="202"/>
      <c r="H425" s="199"/>
      <c r="I425" s="199"/>
      <c r="J425" s="199"/>
      <c r="K425" s="203"/>
      <c r="L425" s="203"/>
      <c r="M425" s="199"/>
    </row>
    <row r="426" spans="1:13" ht="37.5" customHeight="1" hidden="1">
      <c r="A426" s="39" t="s">
        <v>110</v>
      </c>
      <c r="B426" s="28" t="s">
        <v>190</v>
      </c>
      <c r="C426" s="15" t="s">
        <v>119</v>
      </c>
      <c r="D426" s="15" t="s">
        <v>150</v>
      </c>
      <c r="E426" s="15" t="s">
        <v>50</v>
      </c>
      <c r="F426" s="15" t="s">
        <v>173</v>
      </c>
      <c r="G426" s="212"/>
      <c r="H426" s="199"/>
      <c r="I426" s="199"/>
      <c r="J426" s="199"/>
      <c r="K426" s="203"/>
      <c r="L426" s="203"/>
      <c r="M426" s="199"/>
    </row>
    <row r="427" spans="1:13" ht="24" customHeight="1" hidden="1">
      <c r="A427" s="39"/>
      <c r="B427" s="28" t="s">
        <v>190</v>
      </c>
      <c r="C427" s="17"/>
      <c r="D427" s="17"/>
      <c r="E427" s="17"/>
      <c r="F427" s="17"/>
      <c r="G427" s="211"/>
      <c r="H427" s="199"/>
      <c r="I427" s="199"/>
      <c r="J427" s="199"/>
      <c r="K427" s="203"/>
      <c r="L427" s="203"/>
      <c r="M427" s="199"/>
    </row>
    <row r="428" spans="1:13" ht="0.75" customHeight="1" hidden="1">
      <c r="A428" s="31" t="s">
        <v>159</v>
      </c>
      <c r="B428" s="28" t="s">
        <v>190</v>
      </c>
      <c r="C428" s="6" t="s">
        <v>119</v>
      </c>
      <c r="D428" s="6" t="s">
        <v>150</v>
      </c>
      <c r="E428" s="17" t="s">
        <v>50</v>
      </c>
      <c r="F428" s="15" t="s">
        <v>160</v>
      </c>
      <c r="G428" s="200"/>
      <c r="H428" s="199"/>
      <c r="I428" s="199"/>
      <c r="J428" s="199"/>
      <c r="K428" s="203"/>
      <c r="L428" s="203"/>
      <c r="M428" s="199"/>
    </row>
    <row r="429" spans="1:13" ht="26.25" customHeight="1" hidden="1">
      <c r="A429" s="31" t="s">
        <v>161</v>
      </c>
      <c r="B429" s="28" t="s">
        <v>190</v>
      </c>
      <c r="C429" s="6" t="s">
        <v>119</v>
      </c>
      <c r="D429" s="6" t="s">
        <v>150</v>
      </c>
      <c r="E429" s="17" t="s">
        <v>50</v>
      </c>
      <c r="F429" s="17" t="s">
        <v>162</v>
      </c>
      <c r="G429" s="202"/>
      <c r="H429" s="199"/>
      <c r="I429" s="199"/>
      <c r="J429" s="199"/>
      <c r="K429" s="203"/>
      <c r="L429" s="203"/>
      <c r="M429" s="199"/>
    </row>
    <row r="430" spans="1:13" ht="34.5" customHeight="1" hidden="1">
      <c r="A430" s="34" t="s">
        <v>44</v>
      </c>
      <c r="B430" s="28" t="s">
        <v>190</v>
      </c>
      <c r="C430" s="6" t="s">
        <v>119</v>
      </c>
      <c r="D430" s="6" t="s">
        <v>150</v>
      </c>
      <c r="E430" s="17" t="s">
        <v>50</v>
      </c>
      <c r="F430" s="17" t="s">
        <v>45</v>
      </c>
      <c r="G430" s="202"/>
      <c r="H430" s="199"/>
      <c r="I430" s="199"/>
      <c r="J430" s="199"/>
      <c r="K430" s="203"/>
      <c r="L430" s="203"/>
      <c r="M430" s="199"/>
    </row>
    <row r="431" spans="1:13" ht="24" customHeight="1" hidden="1">
      <c r="A431" s="31" t="s">
        <v>120</v>
      </c>
      <c r="B431" s="28" t="s">
        <v>190</v>
      </c>
      <c r="C431" s="6" t="s">
        <v>119</v>
      </c>
      <c r="D431" s="6" t="s">
        <v>150</v>
      </c>
      <c r="E431" s="17" t="s">
        <v>50</v>
      </c>
      <c r="F431" s="15" t="s">
        <v>121</v>
      </c>
      <c r="G431" s="200"/>
      <c r="H431" s="199"/>
      <c r="I431" s="199"/>
      <c r="J431" s="199"/>
      <c r="K431" s="203"/>
      <c r="L431" s="203"/>
      <c r="M431" s="199"/>
    </row>
    <row r="432" spans="1:13" ht="29.25" customHeight="1" hidden="1">
      <c r="A432" s="35" t="s">
        <v>123</v>
      </c>
      <c r="B432" s="28" t="s">
        <v>190</v>
      </c>
      <c r="C432" s="6" t="s">
        <v>119</v>
      </c>
      <c r="D432" s="6" t="s">
        <v>150</v>
      </c>
      <c r="E432" s="17" t="s">
        <v>50</v>
      </c>
      <c r="F432" s="17" t="s">
        <v>122</v>
      </c>
      <c r="G432" s="202"/>
      <c r="H432" s="199"/>
      <c r="I432" s="199"/>
      <c r="J432" s="199"/>
      <c r="K432" s="203"/>
      <c r="L432" s="203"/>
      <c r="M432" s="199"/>
    </row>
    <row r="433" spans="1:13" ht="21" customHeight="1" hidden="1">
      <c r="A433" s="34" t="s">
        <v>88</v>
      </c>
      <c r="B433" s="28" t="s">
        <v>190</v>
      </c>
      <c r="C433" s="6" t="s">
        <v>119</v>
      </c>
      <c r="D433" s="6" t="s">
        <v>150</v>
      </c>
      <c r="E433" s="17" t="s">
        <v>50</v>
      </c>
      <c r="F433" s="17" t="s">
        <v>131</v>
      </c>
      <c r="G433" s="202"/>
      <c r="H433" s="199"/>
      <c r="I433" s="199"/>
      <c r="J433" s="199"/>
      <c r="K433" s="203"/>
      <c r="L433" s="203"/>
      <c r="M433" s="199"/>
    </row>
    <row r="434" spans="1:13" ht="43.5" customHeight="1" hidden="1">
      <c r="A434" s="34" t="s">
        <v>2</v>
      </c>
      <c r="B434" s="28" t="s">
        <v>190</v>
      </c>
      <c r="C434" s="16" t="s">
        <v>119</v>
      </c>
      <c r="D434" s="16" t="s">
        <v>150</v>
      </c>
      <c r="E434" s="15" t="s">
        <v>50</v>
      </c>
      <c r="F434" s="15" t="s">
        <v>185</v>
      </c>
      <c r="G434" s="200"/>
      <c r="H434" s="199"/>
      <c r="I434" s="199"/>
      <c r="J434" s="199"/>
      <c r="K434" s="203"/>
      <c r="L434" s="203"/>
      <c r="M434" s="199"/>
    </row>
    <row r="435" spans="1:13" ht="23.25" customHeight="1" hidden="1">
      <c r="A435" s="34" t="s">
        <v>186</v>
      </c>
      <c r="B435" s="28" t="s">
        <v>190</v>
      </c>
      <c r="C435" s="16" t="s">
        <v>119</v>
      </c>
      <c r="D435" s="16" t="s">
        <v>150</v>
      </c>
      <c r="E435" s="15" t="s">
        <v>50</v>
      </c>
      <c r="F435" s="15" t="s">
        <v>187</v>
      </c>
      <c r="G435" s="200"/>
      <c r="H435" s="199"/>
      <c r="I435" s="199"/>
      <c r="J435" s="199"/>
      <c r="K435" s="203"/>
      <c r="L435" s="203"/>
      <c r="M435" s="199"/>
    </row>
    <row r="436" spans="1:13" ht="28.5" customHeight="1" hidden="1">
      <c r="A436" s="43" t="s">
        <v>64</v>
      </c>
      <c r="B436" s="28" t="s">
        <v>190</v>
      </c>
      <c r="C436" s="6" t="s">
        <v>119</v>
      </c>
      <c r="D436" s="6" t="s">
        <v>150</v>
      </c>
      <c r="E436" s="17" t="s">
        <v>50</v>
      </c>
      <c r="F436" s="17" t="s">
        <v>140</v>
      </c>
      <c r="G436" s="202"/>
      <c r="H436" s="199"/>
      <c r="I436" s="199"/>
      <c r="J436" s="199"/>
      <c r="K436" s="203"/>
      <c r="L436" s="203"/>
      <c r="M436" s="199"/>
    </row>
    <row r="437" spans="1:13" ht="0.75" customHeight="1" hidden="1">
      <c r="A437" s="43" t="s">
        <v>89</v>
      </c>
      <c r="B437" s="28" t="s">
        <v>190</v>
      </c>
      <c r="C437" s="16" t="s">
        <v>119</v>
      </c>
      <c r="D437" s="16" t="s">
        <v>150</v>
      </c>
      <c r="E437" s="15" t="s">
        <v>105</v>
      </c>
      <c r="F437" s="15" t="s">
        <v>173</v>
      </c>
      <c r="G437" s="200"/>
      <c r="H437" s="199"/>
      <c r="I437" s="199"/>
      <c r="J437" s="199"/>
      <c r="K437" s="203"/>
      <c r="L437" s="203"/>
      <c r="M437" s="199"/>
    </row>
    <row r="438" spans="1:13" ht="49.5" customHeight="1" hidden="1">
      <c r="A438" s="34" t="s">
        <v>2</v>
      </c>
      <c r="B438" s="28" t="s">
        <v>190</v>
      </c>
      <c r="C438" s="16" t="s">
        <v>119</v>
      </c>
      <c r="D438" s="16" t="s">
        <v>150</v>
      </c>
      <c r="E438" s="15" t="s">
        <v>105</v>
      </c>
      <c r="F438" s="15" t="s">
        <v>185</v>
      </c>
      <c r="G438" s="200"/>
      <c r="H438" s="199"/>
      <c r="I438" s="199"/>
      <c r="J438" s="199"/>
      <c r="K438" s="203"/>
      <c r="L438" s="203"/>
      <c r="M438" s="199"/>
    </row>
    <row r="439" spans="1:13" ht="22.5" customHeight="1" hidden="1">
      <c r="A439" s="34" t="s">
        <v>186</v>
      </c>
      <c r="B439" s="28" t="s">
        <v>190</v>
      </c>
      <c r="C439" s="16" t="s">
        <v>119</v>
      </c>
      <c r="D439" s="16" t="s">
        <v>150</v>
      </c>
      <c r="E439" s="15" t="s">
        <v>105</v>
      </c>
      <c r="F439" s="15" t="s">
        <v>187</v>
      </c>
      <c r="G439" s="200"/>
      <c r="H439" s="199"/>
      <c r="I439" s="199"/>
      <c r="J439" s="199"/>
      <c r="K439" s="203"/>
      <c r="L439" s="203"/>
      <c r="M439" s="199"/>
    </row>
    <row r="440" spans="1:13" ht="34.5" customHeight="1" hidden="1">
      <c r="A440" s="43" t="s">
        <v>64</v>
      </c>
      <c r="B440" s="28" t="s">
        <v>190</v>
      </c>
      <c r="C440" s="6" t="s">
        <v>119</v>
      </c>
      <c r="D440" s="6" t="s">
        <v>150</v>
      </c>
      <c r="E440" s="17" t="s">
        <v>105</v>
      </c>
      <c r="F440" s="17" t="s">
        <v>140</v>
      </c>
      <c r="G440" s="202"/>
      <c r="H440" s="199"/>
      <c r="I440" s="199"/>
      <c r="J440" s="199"/>
      <c r="K440" s="203"/>
      <c r="L440" s="203"/>
      <c r="M440" s="199"/>
    </row>
    <row r="441" spans="1:13" ht="50.25" customHeight="1" hidden="1">
      <c r="A441" s="39" t="s">
        <v>46</v>
      </c>
      <c r="B441" s="28" t="s">
        <v>190</v>
      </c>
      <c r="C441" s="16" t="s">
        <v>119</v>
      </c>
      <c r="D441" s="16" t="s">
        <v>150</v>
      </c>
      <c r="E441" s="15" t="s">
        <v>106</v>
      </c>
      <c r="F441" s="15" t="s">
        <v>173</v>
      </c>
      <c r="G441" s="212"/>
      <c r="H441" s="199"/>
      <c r="I441" s="199"/>
      <c r="J441" s="199"/>
      <c r="K441" s="203"/>
      <c r="L441" s="203"/>
      <c r="M441" s="199"/>
    </row>
    <row r="442" spans="1:13" ht="21" customHeight="1" hidden="1">
      <c r="A442" s="31" t="s">
        <v>159</v>
      </c>
      <c r="B442" s="28" t="s">
        <v>190</v>
      </c>
      <c r="C442" s="16" t="s">
        <v>119</v>
      </c>
      <c r="D442" s="16" t="s">
        <v>150</v>
      </c>
      <c r="E442" s="15" t="s">
        <v>106</v>
      </c>
      <c r="F442" s="15" t="s">
        <v>160</v>
      </c>
      <c r="G442" s="200"/>
      <c r="H442" s="199"/>
      <c r="I442" s="199"/>
      <c r="J442" s="199"/>
      <c r="K442" s="203"/>
      <c r="L442" s="203"/>
      <c r="M442" s="199"/>
    </row>
    <row r="443" spans="1:13" ht="25.5" customHeight="1" hidden="1">
      <c r="A443" s="31" t="s">
        <v>161</v>
      </c>
      <c r="B443" s="28" t="s">
        <v>190</v>
      </c>
      <c r="C443" s="6" t="s">
        <v>119</v>
      </c>
      <c r="D443" s="6" t="s">
        <v>150</v>
      </c>
      <c r="E443" s="17" t="s">
        <v>106</v>
      </c>
      <c r="F443" s="17" t="s">
        <v>162</v>
      </c>
      <c r="G443" s="202"/>
      <c r="H443" s="199"/>
      <c r="I443" s="199"/>
      <c r="J443" s="199"/>
      <c r="K443" s="203"/>
      <c r="L443" s="203"/>
      <c r="M443" s="199"/>
    </row>
    <row r="444" spans="1:13" ht="32.25" customHeight="1" hidden="1">
      <c r="A444" s="34" t="s">
        <v>44</v>
      </c>
      <c r="B444" s="28" t="s">
        <v>190</v>
      </c>
      <c r="C444" s="6" t="s">
        <v>119</v>
      </c>
      <c r="D444" s="6" t="s">
        <v>150</v>
      </c>
      <c r="E444" s="17" t="s">
        <v>106</v>
      </c>
      <c r="F444" s="17" t="s">
        <v>45</v>
      </c>
      <c r="G444" s="202"/>
      <c r="H444" s="199"/>
      <c r="I444" s="199"/>
      <c r="J444" s="199"/>
      <c r="K444" s="203"/>
      <c r="L444" s="203"/>
      <c r="M444" s="199"/>
    </row>
    <row r="445" spans="1:13" ht="0.75" customHeight="1" hidden="1">
      <c r="A445" s="34" t="s">
        <v>2</v>
      </c>
      <c r="B445" s="28" t="s">
        <v>190</v>
      </c>
      <c r="C445" s="16" t="s">
        <v>119</v>
      </c>
      <c r="D445" s="16" t="s">
        <v>150</v>
      </c>
      <c r="E445" s="15" t="s">
        <v>106</v>
      </c>
      <c r="F445" s="15" t="s">
        <v>185</v>
      </c>
      <c r="G445" s="200"/>
      <c r="H445" s="199"/>
      <c r="I445" s="199"/>
      <c r="J445" s="199"/>
      <c r="K445" s="203"/>
      <c r="L445" s="203"/>
      <c r="M445" s="199"/>
    </row>
    <row r="446" spans="1:13" ht="26.25" customHeight="1" hidden="1">
      <c r="A446" s="34" t="s">
        <v>186</v>
      </c>
      <c r="B446" s="28" t="s">
        <v>190</v>
      </c>
      <c r="C446" s="16" t="s">
        <v>119</v>
      </c>
      <c r="D446" s="16" t="s">
        <v>150</v>
      </c>
      <c r="E446" s="15" t="s">
        <v>106</v>
      </c>
      <c r="F446" s="15" t="s">
        <v>187</v>
      </c>
      <c r="G446" s="200"/>
      <c r="H446" s="199"/>
      <c r="I446" s="199"/>
      <c r="J446" s="199"/>
      <c r="K446" s="203"/>
      <c r="L446" s="203"/>
      <c r="M446" s="199"/>
    </row>
    <row r="447" spans="1:13" ht="42" customHeight="1" hidden="1">
      <c r="A447" s="43" t="s">
        <v>64</v>
      </c>
      <c r="B447" s="28" t="s">
        <v>190</v>
      </c>
      <c r="C447" s="6" t="s">
        <v>119</v>
      </c>
      <c r="D447" s="6" t="s">
        <v>150</v>
      </c>
      <c r="E447" s="17" t="s">
        <v>106</v>
      </c>
      <c r="F447" s="17" t="s">
        <v>140</v>
      </c>
      <c r="G447" s="202"/>
      <c r="H447" s="199"/>
      <c r="I447" s="199"/>
      <c r="J447" s="199"/>
      <c r="K447" s="203"/>
      <c r="L447" s="203"/>
      <c r="M447" s="199"/>
    </row>
    <row r="448" spans="1:13" ht="1.5" customHeight="1" hidden="1">
      <c r="A448" s="43" t="s">
        <v>194</v>
      </c>
      <c r="B448" s="28" t="s">
        <v>190</v>
      </c>
      <c r="C448" s="16" t="s">
        <v>119</v>
      </c>
      <c r="D448" s="16" t="s">
        <v>150</v>
      </c>
      <c r="E448" s="15" t="s">
        <v>107</v>
      </c>
      <c r="F448" s="15" t="s">
        <v>173</v>
      </c>
      <c r="G448" s="200"/>
      <c r="H448" s="199"/>
      <c r="I448" s="199"/>
      <c r="J448" s="199"/>
      <c r="K448" s="203"/>
      <c r="L448" s="203"/>
      <c r="M448" s="199"/>
    </row>
    <row r="449" spans="1:13" ht="24.75" customHeight="1" hidden="1">
      <c r="A449" s="31" t="s">
        <v>159</v>
      </c>
      <c r="B449" s="28" t="s">
        <v>190</v>
      </c>
      <c r="C449" s="16" t="s">
        <v>119</v>
      </c>
      <c r="D449" s="16" t="s">
        <v>150</v>
      </c>
      <c r="E449" s="15" t="s">
        <v>107</v>
      </c>
      <c r="F449" s="15" t="s">
        <v>160</v>
      </c>
      <c r="G449" s="200"/>
      <c r="H449" s="199"/>
      <c r="I449" s="199"/>
      <c r="J449" s="199"/>
      <c r="K449" s="203"/>
      <c r="L449" s="203"/>
      <c r="M449" s="199"/>
    </row>
    <row r="450" spans="1:13" ht="20.25" customHeight="1" hidden="1">
      <c r="A450" s="31" t="s">
        <v>161</v>
      </c>
      <c r="B450" s="28" t="s">
        <v>190</v>
      </c>
      <c r="C450" s="6" t="s">
        <v>119</v>
      </c>
      <c r="D450" s="6" t="s">
        <v>150</v>
      </c>
      <c r="E450" s="17" t="s">
        <v>107</v>
      </c>
      <c r="F450" s="17" t="s">
        <v>162</v>
      </c>
      <c r="G450" s="202"/>
      <c r="H450" s="199"/>
      <c r="I450" s="199"/>
      <c r="J450" s="199"/>
      <c r="K450" s="203"/>
      <c r="L450" s="203"/>
      <c r="M450" s="199"/>
    </row>
    <row r="451" spans="1:13" ht="30.75" customHeight="1" hidden="1">
      <c r="A451" s="34" t="s">
        <v>44</v>
      </c>
      <c r="B451" s="28" t="s">
        <v>190</v>
      </c>
      <c r="C451" s="6" t="s">
        <v>119</v>
      </c>
      <c r="D451" s="6" t="s">
        <v>150</v>
      </c>
      <c r="E451" s="17" t="s">
        <v>107</v>
      </c>
      <c r="F451" s="17" t="s">
        <v>45</v>
      </c>
      <c r="G451" s="202"/>
      <c r="H451" s="199"/>
      <c r="I451" s="199"/>
      <c r="J451" s="199"/>
      <c r="K451" s="203"/>
      <c r="L451" s="203"/>
      <c r="M451" s="199"/>
    </row>
    <row r="452" spans="1:13" ht="48" customHeight="1" hidden="1">
      <c r="A452" s="34" t="s">
        <v>2</v>
      </c>
      <c r="B452" s="28" t="s">
        <v>190</v>
      </c>
      <c r="C452" s="16" t="s">
        <v>119</v>
      </c>
      <c r="D452" s="16" t="s">
        <v>150</v>
      </c>
      <c r="E452" s="15" t="s">
        <v>107</v>
      </c>
      <c r="F452" s="15" t="s">
        <v>185</v>
      </c>
      <c r="G452" s="200"/>
      <c r="H452" s="199"/>
      <c r="I452" s="199"/>
      <c r="J452" s="199"/>
      <c r="K452" s="203"/>
      <c r="L452" s="203"/>
      <c r="M452" s="199"/>
    </row>
    <row r="453" spans="1:13" ht="25.5" customHeight="1" hidden="1">
      <c r="A453" s="34" t="s">
        <v>186</v>
      </c>
      <c r="B453" s="28" t="s">
        <v>190</v>
      </c>
      <c r="C453" s="16" t="s">
        <v>119</v>
      </c>
      <c r="D453" s="16" t="s">
        <v>150</v>
      </c>
      <c r="E453" s="15" t="s">
        <v>107</v>
      </c>
      <c r="F453" s="15" t="s">
        <v>187</v>
      </c>
      <c r="G453" s="200"/>
      <c r="H453" s="199"/>
      <c r="I453" s="199"/>
      <c r="J453" s="199"/>
      <c r="K453" s="203"/>
      <c r="L453" s="203"/>
      <c r="M453" s="199"/>
    </row>
    <row r="454" spans="1:13" ht="30" customHeight="1" hidden="1">
      <c r="A454" s="43" t="s">
        <v>64</v>
      </c>
      <c r="B454" s="28" t="s">
        <v>190</v>
      </c>
      <c r="C454" s="6" t="s">
        <v>119</v>
      </c>
      <c r="D454" s="6" t="s">
        <v>150</v>
      </c>
      <c r="E454" s="17" t="s">
        <v>107</v>
      </c>
      <c r="F454" s="17" t="s">
        <v>140</v>
      </c>
      <c r="G454" s="202"/>
      <c r="H454" s="199"/>
      <c r="I454" s="199"/>
      <c r="J454" s="199"/>
      <c r="K454" s="203"/>
      <c r="L454" s="203"/>
      <c r="M454" s="199"/>
    </row>
    <row r="455" spans="1:13" ht="0.75" customHeight="1" hidden="1">
      <c r="A455" s="34"/>
      <c r="B455" s="28" t="s">
        <v>190</v>
      </c>
      <c r="C455" s="6"/>
      <c r="D455" s="6"/>
      <c r="E455" s="17"/>
      <c r="F455" s="17"/>
      <c r="G455" s="202"/>
      <c r="H455" s="199"/>
      <c r="I455" s="199"/>
      <c r="J455" s="199"/>
      <c r="K455" s="203"/>
      <c r="L455" s="203"/>
      <c r="M455" s="199"/>
    </row>
    <row r="456" spans="1:13" ht="2.25" customHeight="1" hidden="1">
      <c r="A456" s="39" t="s">
        <v>129</v>
      </c>
      <c r="B456" s="28" t="s">
        <v>190</v>
      </c>
      <c r="C456" s="16" t="s">
        <v>119</v>
      </c>
      <c r="D456" s="16" t="s">
        <v>150</v>
      </c>
      <c r="E456" s="15" t="s">
        <v>108</v>
      </c>
      <c r="F456" s="15" t="s">
        <v>173</v>
      </c>
      <c r="G456" s="212"/>
      <c r="H456" s="199"/>
      <c r="I456" s="199"/>
      <c r="J456" s="199"/>
      <c r="K456" s="203"/>
      <c r="L456" s="203"/>
      <c r="M456" s="199"/>
    </row>
    <row r="457" spans="1:13" ht="20.25" customHeight="1" hidden="1">
      <c r="A457" s="31" t="s">
        <v>159</v>
      </c>
      <c r="B457" s="28" t="s">
        <v>190</v>
      </c>
      <c r="C457" s="16" t="s">
        <v>119</v>
      </c>
      <c r="D457" s="16" t="s">
        <v>150</v>
      </c>
      <c r="E457" s="15" t="s">
        <v>108</v>
      </c>
      <c r="F457" s="15" t="s">
        <v>160</v>
      </c>
      <c r="G457" s="200"/>
      <c r="H457" s="199"/>
      <c r="I457" s="199"/>
      <c r="J457" s="199"/>
      <c r="K457" s="203"/>
      <c r="L457" s="203"/>
      <c r="M457" s="199"/>
    </row>
    <row r="458" spans="1:13" ht="30" customHeight="1" hidden="1">
      <c r="A458" s="31" t="s">
        <v>161</v>
      </c>
      <c r="B458" s="28" t="s">
        <v>190</v>
      </c>
      <c r="C458" s="6" t="s">
        <v>119</v>
      </c>
      <c r="D458" s="6" t="s">
        <v>150</v>
      </c>
      <c r="E458" s="17" t="s">
        <v>108</v>
      </c>
      <c r="F458" s="17" t="s">
        <v>162</v>
      </c>
      <c r="G458" s="202"/>
      <c r="H458" s="199"/>
      <c r="I458" s="199"/>
      <c r="J458" s="199"/>
      <c r="K458" s="203"/>
      <c r="L458" s="203"/>
      <c r="M458" s="199"/>
    </row>
    <row r="459" spans="1:13" ht="33" customHeight="1" hidden="1">
      <c r="A459" s="31" t="s">
        <v>41</v>
      </c>
      <c r="B459" s="28" t="s">
        <v>190</v>
      </c>
      <c r="C459" s="6" t="s">
        <v>119</v>
      </c>
      <c r="D459" s="6" t="s">
        <v>150</v>
      </c>
      <c r="E459" s="17" t="s">
        <v>108</v>
      </c>
      <c r="F459" s="17" t="s">
        <v>164</v>
      </c>
      <c r="G459" s="202"/>
      <c r="H459" s="199"/>
      <c r="I459" s="199"/>
      <c r="J459" s="199"/>
      <c r="K459" s="203"/>
      <c r="L459" s="203"/>
      <c r="M459" s="199"/>
    </row>
    <row r="460" spans="1:13" ht="35.25" customHeight="1" hidden="1">
      <c r="A460" s="34" t="s">
        <v>44</v>
      </c>
      <c r="B460" s="28" t="s">
        <v>190</v>
      </c>
      <c r="C460" s="6" t="s">
        <v>119</v>
      </c>
      <c r="D460" s="6" t="s">
        <v>150</v>
      </c>
      <c r="E460" s="17" t="s">
        <v>108</v>
      </c>
      <c r="F460" s="17" t="s">
        <v>45</v>
      </c>
      <c r="G460" s="202"/>
      <c r="H460" s="199"/>
      <c r="I460" s="199"/>
      <c r="J460" s="199"/>
      <c r="K460" s="203"/>
      <c r="L460" s="203"/>
      <c r="M460" s="199"/>
    </row>
    <row r="461" spans="1:13" ht="45" customHeight="1" hidden="1">
      <c r="A461" s="34" t="s">
        <v>2</v>
      </c>
      <c r="B461" s="28" t="s">
        <v>190</v>
      </c>
      <c r="C461" s="16" t="s">
        <v>119</v>
      </c>
      <c r="D461" s="16" t="s">
        <v>150</v>
      </c>
      <c r="E461" s="15" t="s">
        <v>108</v>
      </c>
      <c r="F461" s="15" t="s">
        <v>185</v>
      </c>
      <c r="G461" s="200"/>
      <c r="H461" s="199"/>
      <c r="I461" s="199"/>
      <c r="J461" s="199"/>
      <c r="K461" s="203"/>
      <c r="L461" s="203"/>
      <c r="M461" s="199"/>
    </row>
    <row r="462" spans="1:13" ht="24.75" customHeight="1" hidden="1">
      <c r="A462" s="34" t="s">
        <v>186</v>
      </c>
      <c r="B462" s="28" t="s">
        <v>190</v>
      </c>
      <c r="C462" s="16" t="s">
        <v>119</v>
      </c>
      <c r="D462" s="16" t="s">
        <v>150</v>
      </c>
      <c r="E462" s="15" t="s">
        <v>108</v>
      </c>
      <c r="F462" s="15" t="s">
        <v>187</v>
      </c>
      <c r="G462" s="200"/>
      <c r="H462" s="199"/>
      <c r="I462" s="199"/>
      <c r="J462" s="199"/>
      <c r="K462" s="203"/>
      <c r="L462" s="203"/>
      <c r="M462" s="199"/>
    </row>
    <row r="463" spans="1:13" ht="53.25" customHeight="1" hidden="1">
      <c r="A463" s="36" t="s">
        <v>65</v>
      </c>
      <c r="B463" s="28" t="s">
        <v>190</v>
      </c>
      <c r="C463" s="6" t="s">
        <v>119</v>
      </c>
      <c r="D463" s="6" t="s">
        <v>150</v>
      </c>
      <c r="E463" s="17" t="s">
        <v>108</v>
      </c>
      <c r="F463" s="17" t="s">
        <v>86</v>
      </c>
      <c r="G463" s="202"/>
      <c r="H463" s="199"/>
      <c r="I463" s="199"/>
      <c r="J463" s="199"/>
      <c r="K463" s="203"/>
      <c r="L463" s="203"/>
      <c r="M463" s="199"/>
    </row>
    <row r="464" spans="1:13" ht="29.25" customHeight="1" hidden="1">
      <c r="A464" s="43" t="s">
        <v>64</v>
      </c>
      <c r="B464" s="28" t="s">
        <v>190</v>
      </c>
      <c r="C464" s="6" t="s">
        <v>119</v>
      </c>
      <c r="D464" s="6" t="s">
        <v>150</v>
      </c>
      <c r="E464" s="17" t="s">
        <v>108</v>
      </c>
      <c r="F464" s="17" t="s">
        <v>140</v>
      </c>
      <c r="G464" s="202"/>
      <c r="H464" s="199"/>
      <c r="I464" s="199"/>
      <c r="J464" s="199"/>
      <c r="K464" s="203"/>
      <c r="L464" s="203"/>
      <c r="M464" s="199"/>
    </row>
    <row r="465" spans="1:13" ht="47.25" customHeight="1" hidden="1">
      <c r="A465" s="31" t="s">
        <v>62</v>
      </c>
      <c r="B465" s="28" t="s">
        <v>190</v>
      </c>
      <c r="C465" s="16" t="s">
        <v>119</v>
      </c>
      <c r="D465" s="16" t="s">
        <v>150</v>
      </c>
      <c r="E465" s="15" t="s">
        <v>109</v>
      </c>
      <c r="F465" s="15" t="s">
        <v>173</v>
      </c>
      <c r="G465" s="200"/>
      <c r="H465" s="199"/>
      <c r="I465" s="199"/>
      <c r="J465" s="199"/>
      <c r="K465" s="203"/>
      <c r="L465" s="203"/>
      <c r="M465" s="199"/>
    </row>
    <row r="466" spans="1:13" ht="30" customHeight="1" hidden="1">
      <c r="A466" s="31" t="s">
        <v>159</v>
      </c>
      <c r="B466" s="28" t="s">
        <v>190</v>
      </c>
      <c r="C466" s="16" t="s">
        <v>119</v>
      </c>
      <c r="D466" s="16" t="s">
        <v>150</v>
      </c>
      <c r="E466" s="15" t="s">
        <v>109</v>
      </c>
      <c r="F466" s="15" t="s">
        <v>160</v>
      </c>
      <c r="G466" s="200"/>
      <c r="H466" s="199"/>
      <c r="I466" s="199"/>
      <c r="J466" s="199"/>
      <c r="K466" s="203"/>
      <c r="L466" s="203"/>
      <c r="M466" s="199"/>
    </row>
    <row r="467" spans="1:13" ht="23.25" customHeight="1" hidden="1">
      <c r="A467" s="31" t="s">
        <v>161</v>
      </c>
      <c r="B467" s="28" t="s">
        <v>190</v>
      </c>
      <c r="C467" s="6" t="s">
        <v>119</v>
      </c>
      <c r="D467" s="6" t="s">
        <v>150</v>
      </c>
      <c r="E467" s="17" t="s">
        <v>109</v>
      </c>
      <c r="F467" s="17" t="s">
        <v>162</v>
      </c>
      <c r="G467" s="202"/>
      <c r="H467" s="199"/>
      <c r="I467" s="199"/>
      <c r="J467" s="199"/>
      <c r="K467" s="203"/>
      <c r="L467" s="203"/>
      <c r="M467" s="199"/>
    </row>
    <row r="468" spans="1:13" ht="34.5" customHeight="1" hidden="1">
      <c r="A468" s="34" t="s">
        <v>44</v>
      </c>
      <c r="B468" s="28" t="s">
        <v>190</v>
      </c>
      <c r="C468" s="6" t="s">
        <v>119</v>
      </c>
      <c r="D468" s="6" t="s">
        <v>150</v>
      </c>
      <c r="E468" s="17" t="s">
        <v>109</v>
      </c>
      <c r="F468" s="17" t="s">
        <v>45</v>
      </c>
      <c r="G468" s="202"/>
      <c r="H468" s="199"/>
      <c r="I468" s="199"/>
      <c r="J468" s="199"/>
      <c r="K468" s="203"/>
      <c r="L468" s="203"/>
      <c r="M468" s="199"/>
    </row>
    <row r="469" spans="1:13" ht="1.5" customHeight="1" hidden="1">
      <c r="A469" s="34" t="s">
        <v>2</v>
      </c>
      <c r="B469" s="28" t="s">
        <v>190</v>
      </c>
      <c r="C469" s="16" t="s">
        <v>119</v>
      </c>
      <c r="D469" s="16" t="s">
        <v>150</v>
      </c>
      <c r="E469" s="15" t="s">
        <v>109</v>
      </c>
      <c r="F469" s="15" t="s">
        <v>185</v>
      </c>
      <c r="G469" s="200"/>
      <c r="H469" s="199"/>
      <c r="I469" s="199"/>
      <c r="J469" s="199"/>
      <c r="K469" s="203"/>
      <c r="L469" s="203"/>
      <c r="M469" s="199"/>
    </row>
    <row r="470" spans="1:13" ht="26.25" customHeight="1" hidden="1">
      <c r="A470" s="34" t="s">
        <v>186</v>
      </c>
      <c r="B470" s="28" t="s">
        <v>190</v>
      </c>
      <c r="C470" s="16" t="s">
        <v>119</v>
      </c>
      <c r="D470" s="16" t="s">
        <v>150</v>
      </c>
      <c r="E470" s="15" t="s">
        <v>109</v>
      </c>
      <c r="F470" s="15" t="s">
        <v>187</v>
      </c>
      <c r="G470" s="200"/>
      <c r="H470" s="199"/>
      <c r="I470" s="199"/>
      <c r="J470" s="199"/>
      <c r="K470" s="203"/>
      <c r="L470" s="203"/>
      <c r="M470" s="199"/>
    </row>
    <row r="471" spans="1:13" ht="48" customHeight="1" hidden="1">
      <c r="A471" s="36" t="s">
        <v>65</v>
      </c>
      <c r="B471" s="28" t="s">
        <v>190</v>
      </c>
      <c r="C471" s="6" t="s">
        <v>119</v>
      </c>
      <c r="D471" s="6" t="s">
        <v>150</v>
      </c>
      <c r="E471" s="17" t="s">
        <v>109</v>
      </c>
      <c r="F471" s="17" t="s">
        <v>86</v>
      </c>
      <c r="G471" s="202"/>
      <c r="H471" s="199"/>
      <c r="I471" s="199"/>
      <c r="J471" s="199"/>
      <c r="K471" s="203"/>
      <c r="L471" s="203"/>
      <c r="M471" s="199"/>
    </row>
    <row r="472" spans="1:13" ht="37.5" customHeight="1" hidden="1">
      <c r="A472" s="43" t="s">
        <v>64</v>
      </c>
      <c r="B472" s="28" t="s">
        <v>190</v>
      </c>
      <c r="C472" s="6" t="s">
        <v>119</v>
      </c>
      <c r="D472" s="6" t="s">
        <v>150</v>
      </c>
      <c r="E472" s="17" t="s">
        <v>109</v>
      </c>
      <c r="F472" s="17" t="s">
        <v>140</v>
      </c>
      <c r="G472" s="202"/>
      <c r="H472" s="199"/>
      <c r="I472" s="199"/>
      <c r="J472" s="199"/>
      <c r="K472" s="203"/>
      <c r="L472" s="203"/>
      <c r="M472" s="199"/>
    </row>
    <row r="473" spans="1:13" ht="33.75" customHeight="1" hidden="1">
      <c r="A473" s="32" t="s">
        <v>21</v>
      </c>
      <c r="B473" s="28" t="s">
        <v>190</v>
      </c>
      <c r="C473" s="15" t="s">
        <v>119</v>
      </c>
      <c r="D473" s="15" t="s">
        <v>150</v>
      </c>
      <c r="E473" s="16" t="s">
        <v>130</v>
      </c>
      <c r="F473" s="16" t="s">
        <v>173</v>
      </c>
      <c r="G473" s="212"/>
      <c r="H473" s="199"/>
      <c r="I473" s="199"/>
      <c r="J473" s="199"/>
      <c r="K473" s="203"/>
      <c r="L473" s="203"/>
      <c r="M473" s="199"/>
    </row>
    <row r="474" spans="1:13" ht="67.5" customHeight="1" hidden="1">
      <c r="A474" s="37" t="s">
        <v>18</v>
      </c>
      <c r="B474" s="28" t="s">
        <v>190</v>
      </c>
      <c r="C474" s="15" t="s">
        <v>119</v>
      </c>
      <c r="D474" s="15" t="s">
        <v>150</v>
      </c>
      <c r="E474" s="16" t="s">
        <v>16</v>
      </c>
      <c r="F474" s="16" t="s">
        <v>173</v>
      </c>
      <c r="G474" s="212"/>
      <c r="H474" s="199"/>
      <c r="I474" s="199"/>
      <c r="J474" s="199"/>
      <c r="K474" s="203"/>
      <c r="L474" s="203"/>
      <c r="M474" s="199"/>
    </row>
    <row r="475" spans="1:13" ht="48" customHeight="1" hidden="1">
      <c r="A475" s="31" t="s">
        <v>14</v>
      </c>
      <c r="B475" s="28" t="s">
        <v>190</v>
      </c>
      <c r="C475" s="17" t="s">
        <v>119</v>
      </c>
      <c r="D475" s="17" t="s">
        <v>150</v>
      </c>
      <c r="E475" s="6" t="s">
        <v>16</v>
      </c>
      <c r="F475" s="15" t="s">
        <v>15</v>
      </c>
      <c r="G475" s="211"/>
      <c r="H475" s="199"/>
      <c r="I475" s="199"/>
      <c r="J475" s="199"/>
      <c r="K475" s="203"/>
      <c r="L475" s="203"/>
      <c r="M475" s="199"/>
    </row>
    <row r="476" spans="1:13" ht="23.25" customHeight="1" hidden="1">
      <c r="A476" s="31" t="s">
        <v>196</v>
      </c>
      <c r="B476" s="28" t="s">
        <v>190</v>
      </c>
      <c r="C476" s="17" t="s">
        <v>119</v>
      </c>
      <c r="D476" s="17" t="s">
        <v>150</v>
      </c>
      <c r="E476" s="6" t="s">
        <v>16</v>
      </c>
      <c r="F476" s="15" t="s">
        <v>197</v>
      </c>
      <c r="G476" s="200"/>
      <c r="H476" s="199"/>
      <c r="I476" s="199"/>
      <c r="J476" s="199"/>
      <c r="K476" s="203"/>
      <c r="L476" s="203"/>
      <c r="M476" s="199"/>
    </row>
    <row r="477" spans="1:13" ht="21.75" customHeight="1" hidden="1">
      <c r="A477" s="31" t="s">
        <v>153</v>
      </c>
      <c r="B477" s="28" t="s">
        <v>190</v>
      </c>
      <c r="C477" s="17" t="s">
        <v>119</v>
      </c>
      <c r="D477" s="17" t="s">
        <v>150</v>
      </c>
      <c r="E477" s="6" t="s">
        <v>16</v>
      </c>
      <c r="F477" s="17" t="s">
        <v>198</v>
      </c>
      <c r="G477" s="202"/>
      <c r="H477" s="199"/>
      <c r="I477" s="199"/>
      <c r="J477" s="199"/>
      <c r="K477" s="203"/>
      <c r="L477" s="203"/>
      <c r="M477" s="199"/>
    </row>
    <row r="478" spans="1:13" ht="20.25" customHeight="1" hidden="1">
      <c r="A478" s="31" t="s">
        <v>155</v>
      </c>
      <c r="B478" s="28" t="s">
        <v>190</v>
      </c>
      <c r="C478" s="17" t="s">
        <v>119</v>
      </c>
      <c r="D478" s="17" t="s">
        <v>150</v>
      </c>
      <c r="E478" s="6" t="s">
        <v>16</v>
      </c>
      <c r="F478" s="17" t="s">
        <v>199</v>
      </c>
      <c r="G478" s="202"/>
      <c r="H478" s="199"/>
      <c r="I478" s="199"/>
      <c r="J478" s="199"/>
      <c r="K478" s="203"/>
      <c r="L478" s="203"/>
      <c r="M478" s="199"/>
    </row>
    <row r="479" spans="1:13" ht="1.5" customHeight="1" hidden="1">
      <c r="A479" s="31" t="s">
        <v>159</v>
      </c>
      <c r="B479" s="28" t="s">
        <v>190</v>
      </c>
      <c r="C479" s="15" t="s">
        <v>119</v>
      </c>
      <c r="D479" s="15" t="s">
        <v>150</v>
      </c>
      <c r="E479" s="16" t="s">
        <v>16</v>
      </c>
      <c r="F479" s="15" t="s">
        <v>160</v>
      </c>
      <c r="G479" s="200"/>
      <c r="H479" s="199"/>
      <c r="I479" s="199"/>
      <c r="J479" s="199"/>
      <c r="K479" s="203"/>
      <c r="L479" s="203"/>
      <c r="M479" s="199"/>
    </row>
    <row r="480" spans="1:13" ht="18.75" customHeight="1" hidden="1">
      <c r="A480" s="31" t="s">
        <v>161</v>
      </c>
      <c r="B480" s="28" t="s">
        <v>190</v>
      </c>
      <c r="C480" s="17" t="s">
        <v>119</v>
      </c>
      <c r="D480" s="17" t="s">
        <v>150</v>
      </c>
      <c r="E480" s="6" t="s">
        <v>16</v>
      </c>
      <c r="F480" s="17" t="s">
        <v>162</v>
      </c>
      <c r="G480" s="202"/>
      <c r="H480" s="199"/>
      <c r="I480" s="199"/>
      <c r="J480" s="199"/>
      <c r="K480" s="203"/>
      <c r="L480" s="203"/>
      <c r="M480" s="199"/>
    </row>
    <row r="481" spans="1:13" ht="37.5" customHeight="1" hidden="1">
      <c r="A481" s="31" t="s">
        <v>41</v>
      </c>
      <c r="B481" s="28" t="s">
        <v>190</v>
      </c>
      <c r="C481" s="17" t="s">
        <v>119</v>
      </c>
      <c r="D481" s="17" t="s">
        <v>150</v>
      </c>
      <c r="E481" s="6" t="s">
        <v>16</v>
      </c>
      <c r="F481" s="17" t="s">
        <v>164</v>
      </c>
      <c r="G481" s="202"/>
      <c r="H481" s="199"/>
      <c r="I481" s="199"/>
      <c r="J481" s="199"/>
      <c r="K481" s="203"/>
      <c r="L481" s="203"/>
      <c r="M481" s="199"/>
    </row>
    <row r="482" spans="1:13" ht="0.75" customHeight="1" hidden="1">
      <c r="A482" s="31" t="s">
        <v>42</v>
      </c>
      <c r="B482" s="28" t="s">
        <v>190</v>
      </c>
      <c r="C482" s="17" t="s">
        <v>119</v>
      </c>
      <c r="D482" s="17" t="s">
        <v>150</v>
      </c>
      <c r="E482" s="6" t="s">
        <v>16</v>
      </c>
      <c r="F482" s="17" t="s">
        <v>43</v>
      </c>
      <c r="G482" s="202"/>
      <c r="H482" s="199"/>
      <c r="I482" s="199"/>
      <c r="J482" s="199"/>
      <c r="K482" s="203"/>
      <c r="L482" s="203"/>
      <c r="M482" s="199"/>
    </row>
    <row r="483" spans="1:13" ht="37.5" customHeight="1" hidden="1">
      <c r="A483" s="34" t="s">
        <v>44</v>
      </c>
      <c r="B483" s="28" t="s">
        <v>190</v>
      </c>
      <c r="C483" s="17" t="s">
        <v>119</v>
      </c>
      <c r="D483" s="17" t="s">
        <v>150</v>
      </c>
      <c r="E483" s="6" t="s">
        <v>16</v>
      </c>
      <c r="F483" s="17" t="s">
        <v>45</v>
      </c>
      <c r="G483" s="202"/>
      <c r="H483" s="199"/>
      <c r="I483" s="199"/>
      <c r="J483" s="199"/>
      <c r="K483" s="203"/>
      <c r="L483" s="203"/>
      <c r="M483" s="199"/>
    </row>
    <row r="484" spans="1:13" ht="26.25" customHeight="1" hidden="1">
      <c r="A484" s="31" t="s">
        <v>126</v>
      </c>
      <c r="B484" s="28" t="s">
        <v>190</v>
      </c>
      <c r="C484" s="17" t="s">
        <v>119</v>
      </c>
      <c r="D484" s="17" t="s">
        <v>150</v>
      </c>
      <c r="E484" s="6" t="s">
        <v>16</v>
      </c>
      <c r="F484" s="15" t="s">
        <v>127</v>
      </c>
      <c r="G484" s="211"/>
      <c r="H484" s="199"/>
      <c r="I484" s="199"/>
      <c r="J484" s="199"/>
      <c r="K484" s="203"/>
      <c r="L484" s="203"/>
      <c r="M484" s="199"/>
    </row>
    <row r="485" spans="1:13" ht="37.5" customHeight="1" hidden="1">
      <c r="A485" s="31" t="s">
        <v>7</v>
      </c>
      <c r="B485" s="28" t="s">
        <v>190</v>
      </c>
      <c r="C485" s="17" t="s">
        <v>119</v>
      </c>
      <c r="D485" s="17" t="s">
        <v>150</v>
      </c>
      <c r="E485" s="6" t="s">
        <v>16</v>
      </c>
      <c r="F485" s="17" t="s">
        <v>128</v>
      </c>
      <c r="G485" s="211"/>
      <c r="H485" s="199"/>
      <c r="I485" s="199"/>
      <c r="J485" s="199"/>
      <c r="K485" s="203"/>
      <c r="L485" s="203"/>
      <c r="M485" s="199"/>
    </row>
    <row r="486" spans="1:13" ht="19.5" customHeight="1" hidden="1">
      <c r="A486" s="34" t="s">
        <v>59</v>
      </c>
      <c r="B486" s="28" t="s">
        <v>190</v>
      </c>
      <c r="C486" s="17" t="s">
        <v>119</v>
      </c>
      <c r="D486" s="17" t="s">
        <v>150</v>
      </c>
      <c r="E486" s="6" t="s">
        <v>16</v>
      </c>
      <c r="F486" s="17" t="s">
        <v>8</v>
      </c>
      <c r="G486" s="211"/>
      <c r="H486" s="199"/>
      <c r="I486" s="199"/>
      <c r="J486" s="199"/>
      <c r="K486" s="203"/>
      <c r="L486" s="203"/>
      <c r="M486" s="199"/>
    </row>
    <row r="487" spans="1:13" ht="16.5" customHeight="1">
      <c r="A487" s="55" t="s">
        <v>1</v>
      </c>
      <c r="B487" s="54" t="s">
        <v>190</v>
      </c>
      <c r="C487" s="15" t="s">
        <v>141</v>
      </c>
      <c r="D487" s="15"/>
      <c r="E487" s="21"/>
      <c r="F487" s="15"/>
      <c r="G487" s="198">
        <f>G488</f>
        <v>774.6</v>
      </c>
      <c r="H487" s="198">
        <f aca="true" t="shared" si="43" ref="H487:L488">H488</f>
        <v>0</v>
      </c>
      <c r="I487" s="198">
        <f t="shared" si="43"/>
        <v>0</v>
      </c>
      <c r="J487" s="198">
        <f t="shared" si="43"/>
        <v>0</v>
      </c>
      <c r="K487" s="198">
        <f t="shared" si="43"/>
        <v>134.2</v>
      </c>
      <c r="L487" s="198">
        <f t="shared" si="43"/>
        <v>134.2</v>
      </c>
      <c r="M487" s="199"/>
    </row>
    <row r="488" spans="1:13" s="5" customFormat="1" ht="15.75">
      <c r="A488" s="56" t="s">
        <v>189</v>
      </c>
      <c r="B488" s="54" t="s">
        <v>190</v>
      </c>
      <c r="C488" s="16" t="s">
        <v>141</v>
      </c>
      <c r="D488" s="16" t="s">
        <v>203</v>
      </c>
      <c r="E488" s="16"/>
      <c r="F488" s="16"/>
      <c r="G488" s="217">
        <f>G489</f>
        <v>774.6</v>
      </c>
      <c r="H488" s="217">
        <f t="shared" si="43"/>
        <v>0</v>
      </c>
      <c r="I488" s="217">
        <f t="shared" si="43"/>
        <v>0</v>
      </c>
      <c r="J488" s="217">
        <f t="shared" si="43"/>
        <v>0</v>
      </c>
      <c r="K488" s="217">
        <f t="shared" si="43"/>
        <v>134.2</v>
      </c>
      <c r="L488" s="217">
        <f t="shared" si="43"/>
        <v>134.2</v>
      </c>
      <c r="M488" s="209"/>
    </row>
    <row r="489" spans="1:13" ht="25.5">
      <c r="A489" s="45" t="s">
        <v>331</v>
      </c>
      <c r="B489" s="28" t="s">
        <v>190</v>
      </c>
      <c r="C489" s="17" t="s">
        <v>141</v>
      </c>
      <c r="D489" s="17" t="s">
        <v>203</v>
      </c>
      <c r="E489" s="17" t="s">
        <v>282</v>
      </c>
      <c r="F489" s="17"/>
      <c r="G489" s="215">
        <f aca="true" t="shared" si="44" ref="G489:L489">G490+G495</f>
        <v>774.6</v>
      </c>
      <c r="H489" s="215">
        <f t="shared" si="44"/>
        <v>0</v>
      </c>
      <c r="I489" s="215">
        <f t="shared" si="44"/>
        <v>0</v>
      </c>
      <c r="J489" s="215">
        <f t="shared" si="44"/>
        <v>0</v>
      </c>
      <c r="K489" s="215">
        <f t="shared" si="44"/>
        <v>134.2</v>
      </c>
      <c r="L489" s="215">
        <f t="shared" si="44"/>
        <v>134.2</v>
      </c>
      <c r="M489" s="199"/>
    </row>
    <row r="490" spans="1:13" ht="37.5" customHeight="1">
      <c r="A490" s="45" t="s">
        <v>332</v>
      </c>
      <c r="B490" s="28" t="s">
        <v>190</v>
      </c>
      <c r="C490" s="17" t="s">
        <v>141</v>
      </c>
      <c r="D490" s="17" t="s">
        <v>203</v>
      </c>
      <c r="E490" s="17" t="s">
        <v>283</v>
      </c>
      <c r="F490" s="17"/>
      <c r="G490" s="215">
        <f aca="true" t="shared" si="45" ref="G490:L490">G491</f>
        <v>584.6</v>
      </c>
      <c r="H490" s="215">
        <f t="shared" si="45"/>
        <v>0</v>
      </c>
      <c r="I490" s="215">
        <f t="shared" si="45"/>
        <v>0</v>
      </c>
      <c r="J490" s="215">
        <f t="shared" si="45"/>
        <v>0</v>
      </c>
      <c r="K490" s="215">
        <f t="shared" si="45"/>
        <v>104.2</v>
      </c>
      <c r="L490" s="215">
        <f t="shared" si="45"/>
        <v>104.2</v>
      </c>
      <c r="M490" s="199"/>
    </row>
    <row r="491" spans="1:13" ht="27" customHeight="1">
      <c r="A491" s="36" t="s">
        <v>285</v>
      </c>
      <c r="B491" s="28" t="s">
        <v>190</v>
      </c>
      <c r="C491" s="17" t="s">
        <v>141</v>
      </c>
      <c r="D491" s="17" t="s">
        <v>203</v>
      </c>
      <c r="E491" s="17" t="s">
        <v>284</v>
      </c>
      <c r="F491" s="17"/>
      <c r="G491" s="214">
        <f aca="true" t="shared" si="46" ref="G491:L491">G492+G493+G494</f>
        <v>584.6</v>
      </c>
      <c r="H491" s="214">
        <f t="shared" si="46"/>
        <v>0</v>
      </c>
      <c r="I491" s="214">
        <f t="shared" si="46"/>
        <v>0</v>
      </c>
      <c r="J491" s="214">
        <f t="shared" si="46"/>
        <v>0</v>
      </c>
      <c r="K491" s="214">
        <f t="shared" si="46"/>
        <v>104.2</v>
      </c>
      <c r="L491" s="214">
        <f t="shared" si="46"/>
        <v>104.2</v>
      </c>
      <c r="M491" s="199"/>
    </row>
    <row r="492" spans="1:13" ht="51" customHeight="1">
      <c r="A492" s="64" t="s">
        <v>215</v>
      </c>
      <c r="B492" s="28" t="s">
        <v>190</v>
      </c>
      <c r="C492" s="17" t="s">
        <v>141</v>
      </c>
      <c r="D492" s="17" t="s">
        <v>203</v>
      </c>
      <c r="E492" s="17" t="s">
        <v>284</v>
      </c>
      <c r="F492" s="17" t="s">
        <v>15</v>
      </c>
      <c r="G492" s="214">
        <v>382.6</v>
      </c>
      <c r="H492" s="214"/>
      <c r="I492" s="214"/>
      <c r="J492" s="214"/>
      <c r="K492" s="214">
        <v>82.2</v>
      </c>
      <c r="L492" s="214">
        <v>82.2</v>
      </c>
      <c r="M492" s="199"/>
    </row>
    <row r="493" spans="1:13" ht="26.25">
      <c r="A493" s="64" t="s">
        <v>224</v>
      </c>
      <c r="B493" s="28" t="s">
        <v>190</v>
      </c>
      <c r="C493" s="17" t="s">
        <v>141</v>
      </c>
      <c r="D493" s="17" t="s">
        <v>203</v>
      </c>
      <c r="E493" s="17" t="s">
        <v>284</v>
      </c>
      <c r="F493" s="17" t="s">
        <v>160</v>
      </c>
      <c r="G493" s="202">
        <v>200</v>
      </c>
      <c r="H493" s="202">
        <f>SUM(H494:H495)</f>
        <v>0</v>
      </c>
      <c r="I493" s="202">
        <f>SUM(I494:I495)</f>
        <v>0</v>
      </c>
      <c r="J493" s="202">
        <f>SUM(J494:J495)</f>
        <v>0</v>
      </c>
      <c r="K493" s="202">
        <v>20</v>
      </c>
      <c r="L493" s="202">
        <v>20</v>
      </c>
      <c r="M493" s="199"/>
    </row>
    <row r="494" spans="1:13" ht="15.75">
      <c r="A494" s="31" t="s">
        <v>126</v>
      </c>
      <c r="B494" s="28" t="s">
        <v>190</v>
      </c>
      <c r="C494" s="17" t="s">
        <v>141</v>
      </c>
      <c r="D494" s="17" t="s">
        <v>203</v>
      </c>
      <c r="E494" s="17" t="s">
        <v>284</v>
      </c>
      <c r="F494" s="17" t="s">
        <v>127</v>
      </c>
      <c r="G494" s="202">
        <v>2</v>
      </c>
      <c r="H494" s="199"/>
      <c r="I494" s="199"/>
      <c r="J494" s="199"/>
      <c r="K494" s="203">
        <v>2</v>
      </c>
      <c r="L494" s="203">
        <v>2</v>
      </c>
      <c r="M494" s="199"/>
    </row>
    <row r="495" spans="1:13" ht="38.25">
      <c r="A495" s="31" t="s">
        <v>333</v>
      </c>
      <c r="B495" s="28" t="s">
        <v>190</v>
      </c>
      <c r="C495" s="17" t="s">
        <v>141</v>
      </c>
      <c r="D495" s="17" t="s">
        <v>203</v>
      </c>
      <c r="E495" s="17" t="s">
        <v>286</v>
      </c>
      <c r="F495" s="17"/>
      <c r="G495" s="202">
        <f aca="true" t="shared" si="47" ref="G495:L495">G496</f>
        <v>190</v>
      </c>
      <c r="H495" s="202">
        <f t="shared" si="47"/>
        <v>0</v>
      </c>
      <c r="I495" s="202">
        <f t="shared" si="47"/>
        <v>0</v>
      </c>
      <c r="J495" s="202">
        <f t="shared" si="47"/>
        <v>0</v>
      </c>
      <c r="K495" s="202">
        <f t="shared" si="47"/>
        <v>30</v>
      </c>
      <c r="L495" s="202">
        <f t="shared" si="47"/>
        <v>30</v>
      </c>
      <c r="M495" s="199"/>
    </row>
    <row r="496" spans="1:13" ht="25.5">
      <c r="A496" s="36" t="s">
        <v>285</v>
      </c>
      <c r="B496" s="28" t="s">
        <v>190</v>
      </c>
      <c r="C496" s="17" t="s">
        <v>141</v>
      </c>
      <c r="D496" s="17" t="s">
        <v>203</v>
      </c>
      <c r="E496" s="17" t="s">
        <v>287</v>
      </c>
      <c r="F496" s="17"/>
      <c r="G496" s="202">
        <f aca="true" t="shared" si="48" ref="G496:L496">G497+G498+G499</f>
        <v>190</v>
      </c>
      <c r="H496" s="202">
        <f t="shared" si="48"/>
        <v>0</v>
      </c>
      <c r="I496" s="202">
        <f t="shared" si="48"/>
        <v>0</v>
      </c>
      <c r="J496" s="202">
        <f t="shared" si="48"/>
        <v>0</v>
      </c>
      <c r="K496" s="202">
        <f t="shared" si="48"/>
        <v>30</v>
      </c>
      <c r="L496" s="202">
        <f t="shared" si="48"/>
        <v>30</v>
      </c>
      <c r="M496" s="199"/>
    </row>
    <row r="497" spans="1:13" ht="51.75">
      <c r="A497" s="64" t="s">
        <v>215</v>
      </c>
      <c r="B497" s="28" t="s">
        <v>190</v>
      </c>
      <c r="C497" s="17" t="s">
        <v>141</v>
      </c>
      <c r="D497" s="17" t="s">
        <v>203</v>
      </c>
      <c r="E497" s="17" t="s">
        <v>287</v>
      </c>
      <c r="F497" s="17" t="s">
        <v>15</v>
      </c>
      <c r="G497" s="202">
        <v>188</v>
      </c>
      <c r="H497" s="202">
        <f>SUM(H498:H498)</f>
        <v>0</v>
      </c>
      <c r="I497" s="202">
        <f>SUM(I498:I498)</f>
        <v>0</v>
      </c>
      <c r="J497" s="202">
        <f>SUM(J498:J498)</f>
        <v>0</v>
      </c>
      <c r="K497" s="202">
        <v>28</v>
      </c>
      <c r="L497" s="202">
        <v>28</v>
      </c>
      <c r="M497" s="199"/>
    </row>
    <row r="498" spans="1:13" ht="25.5" customHeight="1">
      <c r="A498" s="64" t="s">
        <v>224</v>
      </c>
      <c r="B498" s="28" t="s">
        <v>190</v>
      </c>
      <c r="C498" s="17" t="s">
        <v>141</v>
      </c>
      <c r="D498" s="17" t="s">
        <v>203</v>
      </c>
      <c r="E498" s="17" t="s">
        <v>287</v>
      </c>
      <c r="F498" s="17" t="s">
        <v>160</v>
      </c>
      <c r="G498" s="202">
        <v>1</v>
      </c>
      <c r="H498" s="199"/>
      <c r="I498" s="199"/>
      <c r="J498" s="199"/>
      <c r="K498" s="203">
        <v>1</v>
      </c>
      <c r="L498" s="203">
        <v>1</v>
      </c>
      <c r="M498" s="199"/>
    </row>
    <row r="499" spans="1:13" ht="14.25" customHeight="1">
      <c r="A499" s="31" t="s">
        <v>126</v>
      </c>
      <c r="B499" s="28" t="s">
        <v>190</v>
      </c>
      <c r="C499" s="17" t="s">
        <v>141</v>
      </c>
      <c r="D499" s="17" t="s">
        <v>203</v>
      </c>
      <c r="E499" s="17" t="s">
        <v>287</v>
      </c>
      <c r="F499" s="17" t="s">
        <v>127</v>
      </c>
      <c r="G499" s="202">
        <v>1</v>
      </c>
      <c r="H499" s="202">
        <f>H504</f>
        <v>0</v>
      </c>
      <c r="I499" s="202">
        <f>I504</f>
        <v>0</v>
      </c>
      <c r="J499" s="202">
        <f>J504</f>
        <v>0</v>
      </c>
      <c r="K499" s="202">
        <v>1</v>
      </c>
      <c r="L499" s="202">
        <v>1</v>
      </c>
      <c r="M499" s="199"/>
    </row>
    <row r="500" spans="1:13" s="5" customFormat="1" ht="11.25" customHeight="1">
      <c r="A500" s="94" t="s">
        <v>288</v>
      </c>
      <c r="B500" s="54" t="s">
        <v>190</v>
      </c>
      <c r="C500" s="15" t="s">
        <v>149</v>
      </c>
      <c r="D500" s="15"/>
      <c r="E500" s="15"/>
      <c r="F500" s="15"/>
      <c r="G500" s="200">
        <f aca="true" t="shared" si="49" ref="G500:L500">G501+G506</f>
        <v>192.92</v>
      </c>
      <c r="H500" s="200">
        <f t="shared" si="49"/>
        <v>0</v>
      </c>
      <c r="I500" s="200">
        <f t="shared" si="49"/>
        <v>0</v>
      </c>
      <c r="J500" s="200">
        <f t="shared" si="49"/>
        <v>0</v>
      </c>
      <c r="K500" s="200">
        <f t="shared" si="49"/>
        <v>207</v>
      </c>
      <c r="L500" s="200">
        <f t="shared" si="49"/>
        <v>220.46</v>
      </c>
      <c r="M500" s="209"/>
    </row>
    <row r="501" spans="1:13" ht="18" customHeight="1" hidden="1">
      <c r="A501" s="31" t="s">
        <v>61</v>
      </c>
      <c r="B501" s="28" t="s">
        <v>190</v>
      </c>
      <c r="C501" s="17" t="s">
        <v>149</v>
      </c>
      <c r="D501" s="17" t="s">
        <v>203</v>
      </c>
      <c r="E501" s="17"/>
      <c r="F501" s="17"/>
      <c r="G501" s="202">
        <f>G502</f>
        <v>0</v>
      </c>
      <c r="H501" s="202">
        <f aca="true" t="shared" si="50" ref="H501:L504">H502</f>
        <v>0</v>
      </c>
      <c r="I501" s="202">
        <f t="shared" si="50"/>
        <v>0</v>
      </c>
      <c r="J501" s="202">
        <f t="shared" si="50"/>
        <v>0</v>
      </c>
      <c r="K501" s="202">
        <f t="shared" si="50"/>
        <v>0</v>
      </c>
      <c r="L501" s="202">
        <f t="shared" si="50"/>
        <v>0</v>
      </c>
      <c r="M501" s="199"/>
    </row>
    <row r="502" spans="1:13" ht="27" customHeight="1" hidden="1">
      <c r="A502" s="31" t="s">
        <v>334</v>
      </c>
      <c r="B502" s="28" t="s">
        <v>190</v>
      </c>
      <c r="C502" s="17" t="s">
        <v>149</v>
      </c>
      <c r="D502" s="17" t="s">
        <v>203</v>
      </c>
      <c r="E502" s="17" t="s">
        <v>228</v>
      </c>
      <c r="F502" s="17"/>
      <c r="G502" s="202">
        <f>G503</f>
        <v>0</v>
      </c>
      <c r="H502" s="202">
        <f t="shared" si="50"/>
        <v>0</v>
      </c>
      <c r="I502" s="202">
        <f t="shared" si="50"/>
        <v>0</v>
      </c>
      <c r="J502" s="202">
        <f t="shared" si="50"/>
        <v>0</v>
      </c>
      <c r="K502" s="202">
        <f t="shared" si="50"/>
        <v>0</v>
      </c>
      <c r="L502" s="202">
        <f t="shared" si="50"/>
        <v>0</v>
      </c>
      <c r="M502" s="199"/>
    </row>
    <row r="503" spans="1:13" ht="40.5" customHeight="1" hidden="1">
      <c r="A503" s="31" t="s">
        <v>335</v>
      </c>
      <c r="B503" s="28" t="s">
        <v>190</v>
      </c>
      <c r="C503" s="17" t="s">
        <v>149</v>
      </c>
      <c r="D503" s="17" t="s">
        <v>203</v>
      </c>
      <c r="E503" s="17" t="s">
        <v>289</v>
      </c>
      <c r="F503" s="17"/>
      <c r="G503" s="202">
        <f>G504</f>
        <v>0</v>
      </c>
      <c r="H503" s="202">
        <f t="shared" si="50"/>
        <v>0</v>
      </c>
      <c r="I503" s="202">
        <f t="shared" si="50"/>
        <v>0</v>
      </c>
      <c r="J503" s="202">
        <f t="shared" si="50"/>
        <v>0</v>
      </c>
      <c r="K503" s="202">
        <f t="shared" si="50"/>
        <v>0</v>
      </c>
      <c r="L503" s="202">
        <f t="shared" si="50"/>
        <v>0</v>
      </c>
      <c r="M503" s="199"/>
    </row>
    <row r="504" spans="1:13" ht="27" customHeight="1" hidden="1">
      <c r="A504" s="36" t="s">
        <v>291</v>
      </c>
      <c r="B504" s="28" t="s">
        <v>190</v>
      </c>
      <c r="C504" s="17" t="s">
        <v>149</v>
      </c>
      <c r="D504" s="17" t="s">
        <v>203</v>
      </c>
      <c r="E504" s="17" t="s">
        <v>290</v>
      </c>
      <c r="F504" s="17"/>
      <c r="G504" s="202">
        <f>G505</f>
        <v>0</v>
      </c>
      <c r="H504" s="202">
        <f t="shared" si="50"/>
        <v>0</v>
      </c>
      <c r="I504" s="202">
        <f t="shared" si="50"/>
        <v>0</v>
      </c>
      <c r="J504" s="202">
        <f t="shared" si="50"/>
        <v>0</v>
      </c>
      <c r="K504" s="202">
        <f t="shared" si="50"/>
        <v>0</v>
      </c>
      <c r="L504" s="202">
        <f t="shared" si="50"/>
        <v>0</v>
      </c>
      <c r="M504" s="199"/>
    </row>
    <row r="505" spans="1:13" ht="14.25" customHeight="1">
      <c r="A505" s="31" t="s">
        <v>120</v>
      </c>
      <c r="B505" s="28" t="s">
        <v>190</v>
      </c>
      <c r="C505" s="17" t="s">
        <v>149</v>
      </c>
      <c r="D505" s="17" t="s">
        <v>203</v>
      </c>
      <c r="E505" s="17" t="s">
        <v>290</v>
      </c>
      <c r="F505" s="17" t="s">
        <v>121</v>
      </c>
      <c r="G505" s="202"/>
      <c r="H505" s="202"/>
      <c r="I505" s="202"/>
      <c r="J505" s="202"/>
      <c r="K505" s="202"/>
      <c r="L505" s="202"/>
      <c r="M505" s="199"/>
    </row>
    <row r="506" spans="1:13" ht="14.25" customHeight="1">
      <c r="A506" s="31" t="s">
        <v>292</v>
      </c>
      <c r="B506" s="28" t="s">
        <v>190</v>
      </c>
      <c r="C506" s="17" t="s">
        <v>149</v>
      </c>
      <c r="D506" s="17" t="s">
        <v>91</v>
      </c>
      <c r="E506" s="17"/>
      <c r="F506" s="17"/>
      <c r="G506" s="202">
        <f aca="true" t="shared" si="51" ref="G506:L506">G507+G510</f>
        <v>192.92</v>
      </c>
      <c r="H506" s="202">
        <f t="shared" si="51"/>
        <v>0</v>
      </c>
      <c r="I506" s="202">
        <f t="shared" si="51"/>
        <v>0</v>
      </c>
      <c r="J506" s="202">
        <f t="shared" si="51"/>
        <v>0</v>
      </c>
      <c r="K506" s="202">
        <f t="shared" si="51"/>
        <v>207</v>
      </c>
      <c r="L506" s="202">
        <f t="shared" si="51"/>
        <v>220.46</v>
      </c>
      <c r="M506" s="199"/>
    </row>
    <row r="507" spans="1:13" ht="38.25">
      <c r="A507" s="34" t="s">
        <v>336</v>
      </c>
      <c r="B507" s="28" t="s">
        <v>190</v>
      </c>
      <c r="C507" s="17" t="s">
        <v>149</v>
      </c>
      <c r="D507" s="17" t="s">
        <v>91</v>
      </c>
      <c r="E507" s="17" t="s">
        <v>229</v>
      </c>
      <c r="F507" s="17"/>
      <c r="G507" s="202">
        <f>G508</f>
        <v>192.92</v>
      </c>
      <c r="H507" s="202">
        <f aca="true" t="shared" si="52" ref="H507:L508">H508</f>
        <v>0</v>
      </c>
      <c r="I507" s="202">
        <f t="shared" si="52"/>
        <v>0</v>
      </c>
      <c r="J507" s="202">
        <f t="shared" si="52"/>
        <v>0</v>
      </c>
      <c r="K507" s="202">
        <f t="shared" si="52"/>
        <v>207</v>
      </c>
      <c r="L507" s="202">
        <f t="shared" si="52"/>
        <v>220.46</v>
      </c>
      <c r="M507" s="199"/>
    </row>
    <row r="508" spans="1:13" ht="25.5">
      <c r="A508" s="34" t="s">
        <v>294</v>
      </c>
      <c r="B508" s="28" t="s">
        <v>190</v>
      </c>
      <c r="C508" s="17" t="s">
        <v>149</v>
      </c>
      <c r="D508" s="17" t="s">
        <v>91</v>
      </c>
      <c r="E508" s="17" t="s">
        <v>293</v>
      </c>
      <c r="F508" s="17"/>
      <c r="G508" s="202">
        <f>G509</f>
        <v>192.92</v>
      </c>
      <c r="H508" s="202">
        <f t="shared" si="52"/>
        <v>0</v>
      </c>
      <c r="I508" s="202">
        <f t="shared" si="52"/>
        <v>0</v>
      </c>
      <c r="J508" s="202">
        <f t="shared" si="52"/>
        <v>0</v>
      </c>
      <c r="K508" s="202">
        <f t="shared" si="52"/>
        <v>207</v>
      </c>
      <c r="L508" s="202">
        <f t="shared" si="52"/>
        <v>220.46</v>
      </c>
      <c r="M508" s="199"/>
    </row>
    <row r="509" spans="1:13" ht="12.75" customHeight="1">
      <c r="A509" s="31" t="s">
        <v>120</v>
      </c>
      <c r="B509" s="28" t="s">
        <v>190</v>
      </c>
      <c r="C509" s="17" t="s">
        <v>149</v>
      </c>
      <c r="D509" s="17" t="s">
        <v>91</v>
      </c>
      <c r="E509" s="17" t="s">
        <v>293</v>
      </c>
      <c r="F509" s="17" t="s">
        <v>121</v>
      </c>
      <c r="G509" s="202">
        <v>192.92</v>
      </c>
      <c r="H509" s="199"/>
      <c r="I509" s="199"/>
      <c r="J509" s="199"/>
      <c r="K509" s="203">
        <v>207</v>
      </c>
      <c r="L509" s="203">
        <v>220.46</v>
      </c>
      <c r="M509" s="199"/>
    </row>
    <row r="510" spans="1:13" ht="40.5" customHeight="1" hidden="1">
      <c r="A510" s="34" t="s">
        <v>337</v>
      </c>
      <c r="B510" s="28" t="s">
        <v>190</v>
      </c>
      <c r="C510" s="17" t="s">
        <v>149</v>
      </c>
      <c r="D510" s="17" t="s">
        <v>91</v>
      </c>
      <c r="E510" s="17" t="s">
        <v>296</v>
      </c>
      <c r="F510" s="17"/>
      <c r="G510" s="202">
        <f>G511</f>
        <v>0</v>
      </c>
      <c r="H510" s="202">
        <f aca="true" t="shared" si="53" ref="H510:L511">H511</f>
        <v>0</v>
      </c>
      <c r="I510" s="202">
        <f t="shared" si="53"/>
        <v>0</v>
      </c>
      <c r="J510" s="202">
        <f t="shared" si="53"/>
        <v>0</v>
      </c>
      <c r="K510" s="202">
        <f t="shared" si="53"/>
        <v>0</v>
      </c>
      <c r="L510" s="202">
        <f t="shared" si="53"/>
        <v>0</v>
      </c>
      <c r="M510" s="199"/>
    </row>
    <row r="511" spans="1:13" ht="27.75" customHeight="1" hidden="1">
      <c r="A511" s="34" t="s">
        <v>297</v>
      </c>
      <c r="B511" s="28" t="s">
        <v>190</v>
      </c>
      <c r="C511" s="17" t="s">
        <v>149</v>
      </c>
      <c r="D511" s="17" t="s">
        <v>91</v>
      </c>
      <c r="E511" s="17" t="s">
        <v>295</v>
      </c>
      <c r="F511" s="17"/>
      <c r="G511" s="202">
        <f>G512</f>
        <v>0</v>
      </c>
      <c r="H511" s="202">
        <f t="shared" si="53"/>
        <v>0</v>
      </c>
      <c r="I511" s="202">
        <f t="shared" si="53"/>
        <v>0</v>
      </c>
      <c r="J511" s="202">
        <f t="shared" si="53"/>
        <v>0</v>
      </c>
      <c r="K511" s="202">
        <f t="shared" si="53"/>
        <v>0</v>
      </c>
      <c r="L511" s="202">
        <f t="shared" si="53"/>
        <v>0</v>
      </c>
      <c r="M511" s="199"/>
    </row>
    <row r="512" spans="1:13" ht="23.25" customHeight="1" hidden="1">
      <c r="A512" s="31" t="s">
        <v>120</v>
      </c>
      <c r="B512" s="28" t="s">
        <v>190</v>
      </c>
      <c r="C512" s="17" t="s">
        <v>149</v>
      </c>
      <c r="D512" s="17" t="s">
        <v>91</v>
      </c>
      <c r="E512" s="17" t="s">
        <v>295</v>
      </c>
      <c r="F512" s="17" t="s">
        <v>121</v>
      </c>
      <c r="G512" s="202"/>
      <c r="H512" s="199"/>
      <c r="I512" s="199"/>
      <c r="J512" s="199"/>
      <c r="K512" s="203"/>
      <c r="L512" s="203"/>
      <c r="M512" s="199"/>
    </row>
    <row r="513" spans="1:13" s="5" customFormat="1" ht="17.25" customHeight="1">
      <c r="A513" s="56" t="s">
        <v>135</v>
      </c>
      <c r="B513" s="54" t="s">
        <v>190</v>
      </c>
      <c r="C513" s="16" t="s">
        <v>93</v>
      </c>
      <c r="D513" s="16" t="s">
        <v>175</v>
      </c>
      <c r="E513" s="16"/>
      <c r="F513" s="16"/>
      <c r="G513" s="218">
        <f>G514</f>
        <v>14</v>
      </c>
      <c r="H513" s="218">
        <f aca="true" t="shared" si="54" ref="H513:L514">H514</f>
        <v>0</v>
      </c>
      <c r="I513" s="218">
        <f t="shared" si="54"/>
        <v>0</v>
      </c>
      <c r="J513" s="218">
        <f t="shared" si="54"/>
        <v>0</v>
      </c>
      <c r="K513" s="218">
        <f t="shared" si="54"/>
        <v>14</v>
      </c>
      <c r="L513" s="218">
        <f t="shared" si="54"/>
        <v>14</v>
      </c>
      <c r="M513" s="209"/>
    </row>
    <row r="514" spans="1:13" s="5" customFormat="1" ht="12.75" customHeight="1">
      <c r="A514" s="53" t="s">
        <v>192</v>
      </c>
      <c r="B514" s="54" t="s">
        <v>190</v>
      </c>
      <c r="C514" s="15" t="s">
        <v>93</v>
      </c>
      <c r="D514" s="15" t="s">
        <v>203</v>
      </c>
      <c r="E514" s="15"/>
      <c r="F514" s="15"/>
      <c r="G514" s="212">
        <f>G515</f>
        <v>14</v>
      </c>
      <c r="H514" s="212">
        <f t="shared" si="54"/>
        <v>0</v>
      </c>
      <c r="I514" s="212">
        <f t="shared" si="54"/>
        <v>0</v>
      </c>
      <c r="J514" s="212">
        <f t="shared" si="54"/>
        <v>0</v>
      </c>
      <c r="K514" s="212">
        <f t="shared" si="54"/>
        <v>14</v>
      </c>
      <c r="L514" s="212">
        <f t="shared" si="54"/>
        <v>14</v>
      </c>
      <c r="M514" s="209"/>
    </row>
    <row r="515" spans="1:13" ht="30" customHeight="1">
      <c r="A515" s="32" t="s">
        <v>338</v>
      </c>
      <c r="B515" s="28" t="s">
        <v>190</v>
      </c>
      <c r="C515" s="17" t="s">
        <v>93</v>
      </c>
      <c r="D515" s="17" t="s">
        <v>203</v>
      </c>
      <c r="E515" s="6" t="s">
        <v>298</v>
      </c>
      <c r="F515" s="6"/>
      <c r="G515" s="211">
        <f>G516</f>
        <v>14</v>
      </c>
      <c r="H515" s="211">
        <f>H516</f>
        <v>0</v>
      </c>
      <c r="I515" s="211">
        <f>I516</f>
        <v>0</v>
      </c>
      <c r="J515" s="211">
        <f>J516</f>
        <v>0</v>
      </c>
      <c r="K515" s="211">
        <f>K516</f>
        <v>14</v>
      </c>
      <c r="L515" s="211">
        <f>L516</f>
        <v>14</v>
      </c>
      <c r="M515" s="199"/>
    </row>
    <row r="516" spans="1:13" ht="42" customHeight="1">
      <c r="A516" s="37" t="s">
        <v>300</v>
      </c>
      <c r="B516" s="28" t="s">
        <v>190</v>
      </c>
      <c r="C516" s="17" t="s">
        <v>93</v>
      </c>
      <c r="D516" s="17" t="s">
        <v>203</v>
      </c>
      <c r="E516" s="6" t="s">
        <v>299</v>
      </c>
      <c r="F516" s="6"/>
      <c r="G516" s="214">
        <f aca="true" t="shared" si="55" ref="G516:L516">G520</f>
        <v>14</v>
      </c>
      <c r="H516" s="214">
        <f t="shared" si="55"/>
        <v>0</v>
      </c>
      <c r="I516" s="214">
        <f t="shared" si="55"/>
        <v>0</v>
      </c>
      <c r="J516" s="214">
        <f t="shared" si="55"/>
        <v>0</v>
      </c>
      <c r="K516" s="214">
        <f t="shared" si="55"/>
        <v>14</v>
      </c>
      <c r="L516" s="214">
        <f t="shared" si="55"/>
        <v>14</v>
      </c>
      <c r="M516" s="199"/>
    </row>
    <row r="517" spans="1:13" ht="19.5" customHeight="1" hidden="1">
      <c r="A517" s="31"/>
      <c r="B517" s="28" t="s">
        <v>190</v>
      </c>
      <c r="C517" s="17"/>
      <c r="D517" s="17"/>
      <c r="E517" s="6"/>
      <c r="F517" s="6"/>
      <c r="G517" s="214"/>
      <c r="H517" s="199"/>
      <c r="I517" s="199"/>
      <c r="J517" s="199"/>
      <c r="K517" s="203"/>
      <c r="L517" s="203"/>
      <c r="M517" s="199"/>
    </row>
    <row r="518" spans="1:13" ht="0.75" customHeight="1" hidden="1">
      <c r="A518" s="31" t="s">
        <v>153</v>
      </c>
      <c r="B518" s="28" t="s">
        <v>190</v>
      </c>
      <c r="C518" s="17" t="s">
        <v>93</v>
      </c>
      <c r="D518" s="17" t="s">
        <v>203</v>
      </c>
      <c r="E518" s="17"/>
      <c r="F518" s="17" t="s">
        <v>197</v>
      </c>
      <c r="G518" s="202">
        <f>SUM(G519:G520)</f>
        <v>14</v>
      </c>
      <c r="H518" s="199"/>
      <c r="I518" s="199"/>
      <c r="J518" s="199"/>
      <c r="K518" s="203"/>
      <c r="L518" s="203"/>
      <c r="M518" s="199"/>
    </row>
    <row r="519" spans="1:13" ht="20.25" customHeight="1" hidden="1">
      <c r="A519" s="31" t="s">
        <v>155</v>
      </c>
      <c r="B519" s="28" t="s">
        <v>190</v>
      </c>
      <c r="C519" s="17" t="s">
        <v>93</v>
      </c>
      <c r="D519" s="17" t="s">
        <v>203</v>
      </c>
      <c r="E519" s="17"/>
      <c r="F519" s="17" t="s">
        <v>198</v>
      </c>
      <c r="G519" s="202"/>
      <c r="H519" s="199"/>
      <c r="I519" s="199"/>
      <c r="J519" s="199"/>
      <c r="K519" s="203"/>
      <c r="L519" s="203"/>
      <c r="M519" s="199"/>
    </row>
    <row r="520" spans="1:13" ht="26.25" customHeight="1">
      <c r="A520" s="64" t="s">
        <v>224</v>
      </c>
      <c r="B520" s="28" t="s">
        <v>190</v>
      </c>
      <c r="C520" s="17" t="s">
        <v>93</v>
      </c>
      <c r="D520" s="17" t="s">
        <v>203</v>
      </c>
      <c r="E520" s="6" t="s">
        <v>620</v>
      </c>
      <c r="F520" s="17" t="s">
        <v>160</v>
      </c>
      <c r="G520" s="202">
        <v>14</v>
      </c>
      <c r="H520" s="202">
        <f>SUM(H521)</f>
        <v>0</v>
      </c>
      <c r="I520" s="202">
        <f>SUM(I521)</f>
        <v>0</v>
      </c>
      <c r="J520" s="202">
        <f>SUM(J521)</f>
        <v>0</v>
      </c>
      <c r="K520" s="202">
        <v>14</v>
      </c>
      <c r="L520" s="202">
        <v>14</v>
      </c>
      <c r="M520" s="199"/>
    </row>
    <row r="521" spans="1:13" ht="15.75" customHeight="1" hidden="1">
      <c r="A521" s="31"/>
      <c r="B521" s="28"/>
      <c r="C521" s="17"/>
      <c r="D521" s="17"/>
      <c r="E521" s="6"/>
      <c r="F521" s="17"/>
      <c r="G521" s="202"/>
      <c r="H521" s="202"/>
      <c r="I521" s="202"/>
      <c r="J521" s="202"/>
      <c r="K521" s="202"/>
      <c r="L521" s="202"/>
      <c r="M521" s="199"/>
    </row>
    <row r="522" spans="1:13" ht="1.5" customHeight="1" hidden="1">
      <c r="A522" s="31"/>
      <c r="B522" s="28"/>
      <c r="C522" s="17"/>
      <c r="D522" s="17"/>
      <c r="E522" s="6"/>
      <c r="F522" s="17"/>
      <c r="G522" s="202"/>
      <c r="H522" s="199"/>
      <c r="I522" s="199"/>
      <c r="J522" s="199"/>
      <c r="K522" s="203"/>
      <c r="L522" s="203"/>
      <c r="M522" s="199"/>
    </row>
    <row r="523" spans="1:13" ht="37.5" customHeight="1" hidden="1">
      <c r="A523" s="31"/>
      <c r="B523" s="28"/>
      <c r="C523" s="17"/>
      <c r="D523" s="17"/>
      <c r="E523" s="6"/>
      <c r="F523" s="17"/>
      <c r="G523" s="202"/>
      <c r="H523" s="199"/>
      <c r="I523" s="199"/>
      <c r="J523" s="199"/>
      <c r="K523" s="203"/>
      <c r="L523" s="203"/>
      <c r="M523" s="199"/>
    </row>
    <row r="524" spans="1:13" ht="15.75" customHeight="1">
      <c r="A524" s="34" t="s">
        <v>306</v>
      </c>
      <c r="B524" s="28"/>
      <c r="C524" s="17"/>
      <c r="D524" s="17"/>
      <c r="E524" s="6"/>
      <c r="F524" s="17"/>
      <c r="G524" s="202"/>
      <c r="H524" s="199"/>
      <c r="I524" s="199"/>
      <c r="J524" s="199"/>
      <c r="K524" s="203">
        <v>2.5</v>
      </c>
      <c r="L524" s="203">
        <v>5</v>
      </c>
      <c r="M524" s="199"/>
    </row>
    <row r="525" spans="1:13" ht="15.75" customHeight="1">
      <c r="A525" s="8" t="s">
        <v>305</v>
      </c>
      <c r="B525" s="28"/>
      <c r="C525" s="17"/>
      <c r="D525" s="17"/>
      <c r="E525" s="6"/>
      <c r="F525" s="17"/>
      <c r="G525" s="202"/>
      <c r="H525" s="199"/>
      <c r="I525" s="199"/>
      <c r="J525" s="199"/>
      <c r="K525" s="203">
        <v>45.8</v>
      </c>
      <c r="L525" s="203">
        <v>101.9</v>
      </c>
      <c r="M525" s="199"/>
    </row>
    <row r="526" spans="1:13" ht="15" customHeight="1" hidden="1">
      <c r="A526" s="3" t="s">
        <v>182</v>
      </c>
      <c r="B526" s="28" t="s">
        <v>190</v>
      </c>
      <c r="C526" s="17" t="s">
        <v>93</v>
      </c>
      <c r="D526" s="17" t="s">
        <v>203</v>
      </c>
      <c r="E526" s="6" t="s">
        <v>19</v>
      </c>
      <c r="F526" s="17" t="s">
        <v>183</v>
      </c>
      <c r="G526" s="202"/>
      <c r="H526" s="199"/>
      <c r="I526" s="199"/>
      <c r="J526" s="199"/>
      <c r="K526" s="203"/>
      <c r="L526" s="203"/>
      <c r="M526" s="199"/>
    </row>
    <row r="527" spans="1:13" ht="44.25" customHeight="1" hidden="1">
      <c r="A527" s="46" t="s">
        <v>2</v>
      </c>
      <c r="B527" s="28" t="s">
        <v>190</v>
      </c>
      <c r="C527" s="15" t="s">
        <v>93</v>
      </c>
      <c r="D527" s="15" t="s">
        <v>203</v>
      </c>
      <c r="E527" s="16" t="s">
        <v>16</v>
      </c>
      <c r="F527" s="15" t="s">
        <v>185</v>
      </c>
      <c r="G527" s="200">
        <f>SUM(G528)</f>
        <v>0</v>
      </c>
      <c r="H527" s="199"/>
      <c r="I527" s="199"/>
      <c r="J527" s="199"/>
      <c r="K527" s="203"/>
      <c r="L527" s="203"/>
      <c r="M527" s="199"/>
    </row>
    <row r="528" spans="1:13" ht="15.75" customHeight="1" hidden="1">
      <c r="A528" s="46" t="s">
        <v>186</v>
      </c>
      <c r="B528" s="28" t="s">
        <v>190</v>
      </c>
      <c r="C528" s="15" t="s">
        <v>93</v>
      </c>
      <c r="D528" s="15" t="s">
        <v>203</v>
      </c>
      <c r="E528" s="16" t="s">
        <v>16</v>
      </c>
      <c r="F528" s="15" t="s">
        <v>187</v>
      </c>
      <c r="G528" s="200">
        <f>SUM(G529)</f>
        <v>0</v>
      </c>
      <c r="H528" s="199"/>
      <c r="I528" s="199"/>
      <c r="J528" s="199"/>
      <c r="K528" s="203"/>
      <c r="L528" s="203"/>
      <c r="M528" s="199"/>
    </row>
    <row r="529" spans="1:13" ht="48" customHeight="1" hidden="1">
      <c r="A529" s="47" t="s">
        <v>65</v>
      </c>
      <c r="B529" s="28" t="s">
        <v>190</v>
      </c>
      <c r="C529" s="17" t="s">
        <v>93</v>
      </c>
      <c r="D529" s="17" t="s">
        <v>203</v>
      </c>
      <c r="E529" s="6" t="s">
        <v>16</v>
      </c>
      <c r="F529" s="17" t="s">
        <v>86</v>
      </c>
      <c r="G529" s="202"/>
      <c r="H529" s="199"/>
      <c r="I529" s="199"/>
      <c r="J529" s="199"/>
      <c r="K529" s="203"/>
      <c r="L529" s="203"/>
      <c r="M529" s="199"/>
    </row>
    <row r="530" spans="1:13" ht="26.25" customHeight="1" hidden="1">
      <c r="A530" s="47" t="s">
        <v>144</v>
      </c>
      <c r="B530" s="28" t="s">
        <v>190</v>
      </c>
      <c r="C530" s="15" t="s">
        <v>93</v>
      </c>
      <c r="D530" s="15" t="s">
        <v>203</v>
      </c>
      <c r="E530" s="15" t="s">
        <v>152</v>
      </c>
      <c r="F530" s="15" t="s">
        <v>173</v>
      </c>
      <c r="G530" s="200">
        <f>SUM(G531+G536)</f>
        <v>0</v>
      </c>
      <c r="H530" s="199"/>
      <c r="I530" s="199"/>
      <c r="J530" s="199"/>
      <c r="K530" s="203"/>
      <c r="L530" s="203"/>
      <c r="M530" s="199"/>
    </row>
    <row r="531" spans="1:13" ht="34.5" customHeight="1" hidden="1">
      <c r="A531" s="48" t="s">
        <v>117</v>
      </c>
      <c r="B531" s="28" t="s">
        <v>190</v>
      </c>
      <c r="C531" s="15" t="s">
        <v>93</v>
      </c>
      <c r="D531" s="15" t="s">
        <v>203</v>
      </c>
      <c r="E531" s="16" t="s">
        <v>102</v>
      </c>
      <c r="F531" s="15" t="s">
        <v>173</v>
      </c>
      <c r="G531" s="213">
        <f>SUM(G533)</f>
        <v>0</v>
      </c>
      <c r="H531" s="199"/>
      <c r="I531" s="199"/>
      <c r="J531" s="199"/>
      <c r="K531" s="203"/>
      <c r="L531" s="203"/>
      <c r="M531" s="199"/>
    </row>
    <row r="532" spans="1:13" ht="0.75" customHeight="1" hidden="1">
      <c r="A532" s="48"/>
      <c r="B532" s="28" t="s">
        <v>190</v>
      </c>
      <c r="C532" s="17"/>
      <c r="D532" s="17"/>
      <c r="E532" s="17"/>
      <c r="F532" s="17"/>
      <c r="G532" s="211"/>
      <c r="H532" s="199"/>
      <c r="I532" s="199"/>
      <c r="J532" s="199"/>
      <c r="K532" s="203"/>
      <c r="L532" s="203"/>
      <c r="M532" s="199"/>
    </row>
    <row r="533" spans="1:13" ht="23.25" customHeight="1" hidden="1">
      <c r="A533" s="8" t="s">
        <v>159</v>
      </c>
      <c r="B533" s="28" t="s">
        <v>190</v>
      </c>
      <c r="C533" s="15" t="s">
        <v>93</v>
      </c>
      <c r="D533" s="15" t="s">
        <v>203</v>
      </c>
      <c r="E533" s="16" t="s">
        <v>102</v>
      </c>
      <c r="F533" s="15" t="s">
        <v>160</v>
      </c>
      <c r="G533" s="212">
        <f>SUM(G534)</f>
        <v>0</v>
      </c>
      <c r="H533" s="199"/>
      <c r="I533" s="199"/>
      <c r="J533" s="199"/>
      <c r="K533" s="203"/>
      <c r="L533" s="203"/>
      <c r="M533" s="199"/>
    </row>
    <row r="534" spans="1:13" ht="24.75" customHeight="1" hidden="1">
      <c r="A534" s="8" t="s">
        <v>161</v>
      </c>
      <c r="B534" s="28" t="s">
        <v>190</v>
      </c>
      <c r="C534" s="17" t="s">
        <v>93</v>
      </c>
      <c r="D534" s="17" t="s">
        <v>203</v>
      </c>
      <c r="E534" s="6" t="s">
        <v>102</v>
      </c>
      <c r="F534" s="6" t="s">
        <v>162</v>
      </c>
      <c r="G534" s="211">
        <f>SUM(G535)</f>
        <v>0</v>
      </c>
      <c r="H534" s="199"/>
      <c r="I534" s="199"/>
      <c r="J534" s="199"/>
      <c r="K534" s="203"/>
      <c r="L534" s="203"/>
      <c r="M534" s="199"/>
    </row>
    <row r="535" spans="1:13" ht="36" customHeight="1" hidden="1">
      <c r="A535" s="46" t="s">
        <v>44</v>
      </c>
      <c r="B535" s="28" t="s">
        <v>190</v>
      </c>
      <c r="C535" s="17" t="s">
        <v>93</v>
      </c>
      <c r="D535" s="17" t="s">
        <v>203</v>
      </c>
      <c r="E535" s="6" t="s">
        <v>102</v>
      </c>
      <c r="F535" s="17" t="s">
        <v>45</v>
      </c>
      <c r="G535" s="202"/>
      <c r="H535" s="199"/>
      <c r="I535" s="199"/>
      <c r="J535" s="199"/>
      <c r="K535" s="203"/>
      <c r="L535" s="203"/>
      <c r="M535" s="199"/>
    </row>
    <row r="536" spans="1:13" ht="50.25" customHeight="1" hidden="1">
      <c r="A536" s="49" t="s">
        <v>116</v>
      </c>
      <c r="B536" s="28" t="s">
        <v>190</v>
      </c>
      <c r="C536" s="15" t="s">
        <v>93</v>
      </c>
      <c r="D536" s="15" t="s">
        <v>203</v>
      </c>
      <c r="E536" s="15" t="s">
        <v>104</v>
      </c>
      <c r="F536" s="15" t="s">
        <v>173</v>
      </c>
      <c r="G536" s="200">
        <f>SUM(G537)</f>
        <v>0</v>
      </c>
      <c r="H536" s="199"/>
      <c r="I536" s="199"/>
      <c r="J536" s="199"/>
      <c r="K536" s="203"/>
      <c r="L536" s="203"/>
      <c r="M536" s="199"/>
    </row>
    <row r="537" spans="1:13" ht="21.75" customHeight="1" hidden="1">
      <c r="A537" s="8" t="s">
        <v>159</v>
      </c>
      <c r="B537" s="28" t="s">
        <v>190</v>
      </c>
      <c r="C537" s="15" t="s">
        <v>93</v>
      </c>
      <c r="D537" s="15" t="s">
        <v>203</v>
      </c>
      <c r="E537" s="15" t="s">
        <v>104</v>
      </c>
      <c r="F537" s="15" t="s">
        <v>160</v>
      </c>
      <c r="G537" s="200">
        <f>SUM(G538)</f>
        <v>0</v>
      </c>
      <c r="H537" s="199"/>
      <c r="I537" s="199"/>
      <c r="J537" s="199"/>
      <c r="K537" s="203"/>
      <c r="L537" s="203"/>
      <c r="M537" s="199"/>
    </row>
    <row r="538" spans="1:13" ht="29.25" customHeight="1" hidden="1">
      <c r="A538" s="8" t="s">
        <v>161</v>
      </c>
      <c r="B538" s="28" t="s">
        <v>190</v>
      </c>
      <c r="C538" s="17" t="s">
        <v>93</v>
      </c>
      <c r="D538" s="17" t="s">
        <v>203</v>
      </c>
      <c r="E538" s="17" t="s">
        <v>104</v>
      </c>
      <c r="F538" s="17" t="s">
        <v>162</v>
      </c>
      <c r="G538" s="202">
        <f>SUM(G539)</f>
        <v>0</v>
      </c>
      <c r="H538" s="199"/>
      <c r="I538" s="199"/>
      <c r="J538" s="199"/>
      <c r="K538" s="203"/>
      <c r="L538" s="203"/>
      <c r="M538" s="199"/>
    </row>
    <row r="539" spans="1:13" ht="38.25" customHeight="1" hidden="1">
      <c r="A539" s="46" t="s">
        <v>44</v>
      </c>
      <c r="B539" s="28" t="s">
        <v>190</v>
      </c>
      <c r="C539" s="17" t="s">
        <v>93</v>
      </c>
      <c r="D539" s="17" t="s">
        <v>203</v>
      </c>
      <c r="E539" s="17" t="s">
        <v>104</v>
      </c>
      <c r="F539" s="17" t="s">
        <v>45</v>
      </c>
      <c r="G539" s="202"/>
      <c r="H539" s="199"/>
      <c r="I539" s="199"/>
      <c r="J539" s="199"/>
      <c r="K539" s="203"/>
      <c r="L539" s="203"/>
      <c r="M539" s="199"/>
    </row>
    <row r="540" spans="1:13" ht="21" customHeight="1" hidden="1">
      <c r="A540" s="47" t="s">
        <v>69</v>
      </c>
      <c r="B540" s="28" t="s">
        <v>190</v>
      </c>
      <c r="C540" s="15" t="s">
        <v>93</v>
      </c>
      <c r="D540" s="15" t="s">
        <v>142</v>
      </c>
      <c r="E540" s="15" t="s">
        <v>92</v>
      </c>
      <c r="F540" s="15" t="s">
        <v>173</v>
      </c>
      <c r="G540" s="212">
        <f>SUM(G541)</f>
        <v>0</v>
      </c>
      <c r="H540" s="199"/>
      <c r="I540" s="199"/>
      <c r="J540" s="199"/>
      <c r="K540" s="203"/>
      <c r="L540" s="203"/>
      <c r="M540" s="199"/>
    </row>
    <row r="541" spans="1:13" ht="37.5" customHeight="1" hidden="1">
      <c r="A541" s="47" t="s">
        <v>195</v>
      </c>
      <c r="B541" s="28" t="s">
        <v>190</v>
      </c>
      <c r="C541" s="17" t="s">
        <v>93</v>
      </c>
      <c r="D541" s="17" t="s">
        <v>142</v>
      </c>
      <c r="E541" s="17" t="s">
        <v>36</v>
      </c>
      <c r="F541" s="17" t="s">
        <v>173</v>
      </c>
      <c r="G541" s="211">
        <f>SUM(G542)</f>
        <v>0</v>
      </c>
      <c r="H541" s="199"/>
      <c r="I541" s="199"/>
      <c r="J541" s="199"/>
      <c r="K541" s="203"/>
      <c r="L541" s="203"/>
      <c r="M541" s="199"/>
    </row>
    <row r="542" spans="1:13" ht="21" customHeight="1" hidden="1">
      <c r="A542" s="47" t="s">
        <v>202</v>
      </c>
      <c r="B542" s="28" t="s">
        <v>190</v>
      </c>
      <c r="C542" s="17" t="s">
        <v>93</v>
      </c>
      <c r="D542" s="17" t="s">
        <v>142</v>
      </c>
      <c r="E542" s="17" t="s">
        <v>148</v>
      </c>
      <c r="F542" s="17" t="s">
        <v>173</v>
      </c>
      <c r="G542" s="211">
        <f>SUM(G543+G547+G552)</f>
        <v>0</v>
      </c>
      <c r="H542" s="199"/>
      <c r="I542" s="199"/>
      <c r="J542" s="199"/>
      <c r="K542" s="203"/>
      <c r="L542" s="203"/>
      <c r="M542" s="199"/>
    </row>
    <row r="543" spans="1:13" ht="50.25" customHeight="1" hidden="1">
      <c r="A543" s="9" t="s">
        <v>14</v>
      </c>
      <c r="B543" s="28" t="s">
        <v>190</v>
      </c>
      <c r="C543" s="15" t="s">
        <v>93</v>
      </c>
      <c r="D543" s="15" t="s">
        <v>142</v>
      </c>
      <c r="E543" s="15" t="s">
        <v>148</v>
      </c>
      <c r="F543" s="15" t="s">
        <v>15</v>
      </c>
      <c r="G543" s="212">
        <f>SUM(G544)</f>
        <v>0</v>
      </c>
      <c r="H543" s="199"/>
      <c r="I543" s="199"/>
      <c r="J543" s="199"/>
      <c r="K543" s="203"/>
      <c r="L543" s="203"/>
      <c r="M543" s="199"/>
    </row>
    <row r="544" spans="1:13" ht="38.25" customHeight="1" hidden="1">
      <c r="A544" s="9" t="s">
        <v>157</v>
      </c>
      <c r="B544" s="28" t="s">
        <v>190</v>
      </c>
      <c r="C544" s="17" t="s">
        <v>93</v>
      </c>
      <c r="D544" s="17" t="s">
        <v>142</v>
      </c>
      <c r="E544" s="17" t="s">
        <v>148</v>
      </c>
      <c r="F544" s="17" t="s">
        <v>158</v>
      </c>
      <c r="G544" s="211">
        <f>SUM(G545:G546)</f>
        <v>0</v>
      </c>
      <c r="H544" s="199"/>
      <c r="I544" s="199"/>
      <c r="J544" s="199"/>
      <c r="K544" s="203"/>
      <c r="L544" s="203"/>
      <c r="M544" s="199"/>
    </row>
    <row r="545" spans="1:13" ht="24" customHeight="1" hidden="1">
      <c r="A545" s="8" t="s">
        <v>153</v>
      </c>
      <c r="B545" s="28" t="s">
        <v>190</v>
      </c>
      <c r="C545" s="17" t="s">
        <v>93</v>
      </c>
      <c r="D545" s="17" t="s">
        <v>142</v>
      </c>
      <c r="E545" s="17" t="s">
        <v>148</v>
      </c>
      <c r="F545" s="17" t="s">
        <v>154</v>
      </c>
      <c r="G545" s="211"/>
      <c r="H545" s="199"/>
      <c r="I545" s="199"/>
      <c r="J545" s="199"/>
      <c r="K545" s="203"/>
      <c r="L545" s="203"/>
      <c r="M545" s="199"/>
    </row>
    <row r="546" spans="1:13" ht="0.75" customHeight="1" hidden="1">
      <c r="A546" s="8" t="s">
        <v>155</v>
      </c>
      <c r="B546" s="28" t="s">
        <v>190</v>
      </c>
      <c r="C546" s="17" t="s">
        <v>93</v>
      </c>
      <c r="D546" s="17" t="s">
        <v>142</v>
      </c>
      <c r="E546" s="17" t="s">
        <v>148</v>
      </c>
      <c r="F546" s="17" t="s">
        <v>156</v>
      </c>
      <c r="G546" s="211"/>
      <c r="H546" s="199"/>
      <c r="I546" s="199"/>
      <c r="J546" s="199"/>
      <c r="K546" s="203"/>
      <c r="L546" s="203"/>
      <c r="M546" s="199"/>
    </row>
    <row r="547" spans="1:13" ht="24" customHeight="1" hidden="1">
      <c r="A547" s="8" t="s">
        <v>159</v>
      </c>
      <c r="B547" s="28" t="s">
        <v>190</v>
      </c>
      <c r="C547" s="15" t="s">
        <v>93</v>
      </c>
      <c r="D547" s="15" t="s">
        <v>142</v>
      </c>
      <c r="E547" s="15" t="s">
        <v>148</v>
      </c>
      <c r="F547" s="15" t="s">
        <v>160</v>
      </c>
      <c r="G547" s="212">
        <f>SUM(G548)</f>
        <v>0</v>
      </c>
      <c r="H547" s="199"/>
      <c r="I547" s="199"/>
      <c r="J547" s="199"/>
      <c r="K547" s="203"/>
      <c r="L547" s="203"/>
      <c r="M547" s="199"/>
    </row>
    <row r="548" spans="1:13" ht="24" customHeight="1" hidden="1">
      <c r="A548" s="8" t="s">
        <v>161</v>
      </c>
      <c r="B548" s="28" t="s">
        <v>190</v>
      </c>
      <c r="C548" s="17" t="s">
        <v>93</v>
      </c>
      <c r="D548" s="17" t="s">
        <v>142</v>
      </c>
      <c r="E548" s="17" t="s">
        <v>148</v>
      </c>
      <c r="F548" s="17" t="s">
        <v>162</v>
      </c>
      <c r="G548" s="211">
        <f>SUM(G549:G551)</f>
        <v>0</v>
      </c>
      <c r="H548" s="199"/>
      <c r="I548" s="199"/>
      <c r="J548" s="199"/>
      <c r="K548" s="203"/>
      <c r="L548" s="203"/>
      <c r="M548" s="199"/>
    </row>
    <row r="549" spans="1:13" ht="33.75" customHeight="1" hidden="1">
      <c r="A549" s="9" t="s">
        <v>41</v>
      </c>
      <c r="B549" s="28" t="s">
        <v>190</v>
      </c>
      <c r="C549" s="17" t="s">
        <v>93</v>
      </c>
      <c r="D549" s="17" t="s">
        <v>142</v>
      </c>
      <c r="E549" s="17" t="s">
        <v>148</v>
      </c>
      <c r="F549" s="17" t="s">
        <v>164</v>
      </c>
      <c r="G549" s="211"/>
      <c r="H549" s="199"/>
      <c r="I549" s="199"/>
      <c r="J549" s="199"/>
      <c r="K549" s="203"/>
      <c r="L549" s="203"/>
      <c r="M549" s="199"/>
    </row>
    <row r="550" spans="1:13" ht="24" customHeight="1" hidden="1">
      <c r="A550" s="9" t="s">
        <v>42</v>
      </c>
      <c r="B550" s="28" t="s">
        <v>190</v>
      </c>
      <c r="C550" s="17" t="s">
        <v>93</v>
      </c>
      <c r="D550" s="17" t="s">
        <v>142</v>
      </c>
      <c r="E550" s="17" t="s">
        <v>148</v>
      </c>
      <c r="F550" s="17" t="s">
        <v>43</v>
      </c>
      <c r="G550" s="211"/>
      <c r="H550" s="199"/>
      <c r="I550" s="199"/>
      <c r="J550" s="199"/>
      <c r="K550" s="203"/>
      <c r="L550" s="203"/>
      <c r="M550" s="199"/>
    </row>
    <row r="551" spans="1:13" ht="35.25" customHeight="1" hidden="1">
      <c r="A551" s="46" t="s">
        <v>44</v>
      </c>
      <c r="B551" s="28" t="s">
        <v>190</v>
      </c>
      <c r="C551" s="17" t="s">
        <v>93</v>
      </c>
      <c r="D551" s="17" t="s">
        <v>142</v>
      </c>
      <c r="E551" s="17" t="s">
        <v>148</v>
      </c>
      <c r="F551" s="17" t="s">
        <v>45</v>
      </c>
      <c r="G551" s="211"/>
      <c r="H551" s="199"/>
      <c r="I551" s="199"/>
      <c r="J551" s="199"/>
      <c r="K551" s="203"/>
      <c r="L551" s="203"/>
      <c r="M551" s="199"/>
    </row>
    <row r="552" spans="1:13" ht="24" customHeight="1" hidden="1">
      <c r="A552" s="8" t="s">
        <v>126</v>
      </c>
      <c r="B552" s="28" t="s">
        <v>190</v>
      </c>
      <c r="C552" s="15" t="s">
        <v>93</v>
      </c>
      <c r="D552" s="15" t="s">
        <v>142</v>
      </c>
      <c r="E552" s="15" t="s">
        <v>148</v>
      </c>
      <c r="F552" s="15" t="s">
        <v>127</v>
      </c>
      <c r="G552" s="212">
        <f>SUM(G553)</f>
        <v>0</v>
      </c>
      <c r="H552" s="199"/>
      <c r="I552" s="199"/>
      <c r="J552" s="199"/>
      <c r="K552" s="203"/>
      <c r="L552" s="203"/>
      <c r="M552" s="199"/>
    </row>
    <row r="553" spans="1:13" ht="38.25" customHeight="1" hidden="1">
      <c r="A553" s="9" t="s">
        <v>7</v>
      </c>
      <c r="B553" s="28" t="s">
        <v>190</v>
      </c>
      <c r="C553" s="17" t="s">
        <v>93</v>
      </c>
      <c r="D553" s="17" t="s">
        <v>142</v>
      </c>
      <c r="E553" s="17" t="s">
        <v>148</v>
      </c>
      <c r="F553" s="17" t="s">
        <v>128</v>
      </c>
      <c r="G553" s="211">
        <f>SUM(G554)</f>
        <v>0</v>
      </c>
      <c r="H553" s="199"/>
      <c r="I553" s="199"/>
      <c r="J553" s="199"/>
      <c r="K553" s="203"/>
      <c r="L553" s="203"/>
      <c r="M553" s="199"/>
    </row>
    <row r="554" spans="1:13" ht="17.25" customHeight="1" hidden="1">
      <c r="A554" s="46" t="s">
        <v>59</v>
      </c>
      <c r="B554" s="28" t="s">
        <v>190</v>
      </c>
      <c r="C554" s="17" t="s">
        <v>93</v>
      </c>
      <c r="D554" s="17" t="s">
        <v>142</v>
      </c>
      <c r="E554" s="17" t="s">
        <v>148</v>
      </c>
      <c r="F554" s="17" t="s">
        <v>8</v>
      </c>
      <c r="G554" s="211"/>
      <c r="H554" s="199"/>
      <c r="I554" s="199"/>
      <c r="J554" s="199"/>
      <c r="K554" s="203"/>
      <c r="L554" s="203"/>
      <c r="M554" s="199"/>
    </row>
    <row r="555" spans="1:13" ht="17.25" customHeight="1" hidden="1">
      <c r="A555" s="46"/>
      <c r="B555" s="28" t="s">
        <v>190</v>
      </c>
      <c r="C555" s="17"/>
      <c r="D555" s="17"/>
      <c r="E555" s="17"/>
      <c r="F555" s="17"/>
      <c r="G555" s="211"/>
      <c r="H555" s="199"/>
      <c r="I555" s="199"/>
      <c r="J555" s="199"/>
      <c r="K555" s="203"/>
      <c r="L555" s="203"/>
      <c r="M555" s="199"/>
    </row>
    <row r="556" spans="1:13" ht="17.25" customHeight="1" hidden="1">
      <c r="A556" s="48" t="s">
        <v>205</v>
      </c>
      <c r="B556" s="28" t="s">
        <v>190</v>
      </c>
      <c r="C556" s="16" t="s">
        <v>180</v>
      </c>
      <c r="D556" s="16" t="s">
        <v>175</v>
      </c>
      <c r="E556" s="16" t="s">
        <v>172</v>
      </c>
      <c r="F556" s="16" t="s">
        <v>181</v>
      </c>
      <c r="G556" s="218">
        <f>SUM(G557)</f>
        <v>0</v>
      </c>
      <c r="H556" s="199"/>
      <c r="I556" s="199"/>
      <c r="J556" s="199"/>
      <c r="K556" s="203"/>
      <c r="L556" s="203"/>
      <c r="M556" s="199"/>
    </row>
    <row r="557" spans="1:13" ht="17.25" customHeight="1" hidden="1">
      <c r="A557" s="48" t="s">
        <v>95</v>
      </c>
      <c r="B557" s="28" t="s">
        <v>190</v>
      </c>
      <c r="C557" s="16" t="s">
        <v>180</v>
      </c>
      <c r="D557" s="16" t="s">
        <v>72</v>
      </c>
      <c r="E557" s="16" t="s">
        <v>172</v>
      </c>
      <c r="F557" s="16" t="s">
        <v>173</v>
      </c>
      <c r="G557" s="218">
        <f>SUM(G558)</f>
        <v>0</v>
      </c>
      <c r="H557" s="199"/>
      <c r="I557" s="199"/>
      <c r="J557" s="199"/>
      <c r="K557" s="203"/>
      <c r="L557" s="203"/>
      <c r="M557" s="199"/>
    </row>
    <row r="558" spans="1:13" ht="1.5" customHeight="1" hidden="1">
      <c r="A558" s="47" t="s">
        <v>31</v>
      </c>
      <c r="B558" s="28" t="s">
        <v>190</v>
      </c>
      <c r="C558" s="17" t="s">
        <v>180</v>
      </c>
      <c r="D558" s="17" t="s">
        <v>72</v>
      </c>
      <c r="E558" s="17" t="s">
        <v>178</v>
      </c>
      <c r="F558" s="17" t="s">
        <v>173</v>
      </c>
      <c r="G558" s="215">
        <f>SUM(G560)</f>
        <v>0</v>
      </c>
      <c r="H558" s="199"/>
      <c r="I558" s="199"/>
      <c r="J558" s="199"/>
      <c r="K558" s="203"/>
      <c r="L558" s="203"/>
      <c r="M558" s="199"/>
    </row>
    <row r="559" spans="1:13" ht="37.5" customHeight="1" hidden="1">
      <c r="A559" s="47" t="s">
        <v>193</v>
      </c>
      <c r="B559" s="28" t="s">
        <v>190</v>
      </c>
      <c r="C559" s="17" t="s">
        <v>180</v>
      </c>
      <c r="D559" s="17" t="s">
        <v>72</v>
      </c>
      <c r="E559" s="17" t="s">
        <v>63</v>
      </c>
      <c r="F559" s="17" t="s">
        <v>173</v>
      </c>
      <c r="G559" s="215">
        <f>SUM(G560)</f>
        <v>0</v>
      </c>
      <c r="H559" s="199"/>
      <c r="I559" s="199"/>
      <c r="J559" s="199"/>
      <c r="K559" s="203"/>
      <c r="L559" s="203"/>
      <c r="M559" s="199"/>
    </row>
    <row r="560" spans="1:13" ht="52.5" customHeight="1" hidden="1">
      <c r="A560" s="46" t="s">
        <v>2</v>
      </c>
      <c r="B560" s="28" t="s">
        <v>190</v>
      </c>
      <c r="C560" s="15" t="s">
        <v>180</v>
      </c>
      <c r="D560" s="15" t="s">
        <v>72</v>
      </c>
      <c r="E560" s="15" t="s">
        <v>63</v>
      </c>
      <c r="F560" s="15" t="s">
        <v>185</v>
      </c>
      <c r="G560" s="200">
        <f>SUM(G561)</f>
        <v>0</v>
      </c>
      <c r="H560" s="199"/>
      <c r="I560" s="199"/>
      <c r="J560" s="199"/>
      <c r="K560" s="203"/>
      <c r="L560" s="203"/>
      <c r="M560" s="199"/>
    </row>
    <row r="561" spans="1:13" ht="22.5" customHeight="1" hidden="1">
      <c r="A561" s="46" t="s">
        <v>186</v>
      </c>
      <c r="B561" s="28" t="s">
        <v>190</v>
      </c>
      <c r="C561" s="15" t="s">
        <v>180</v>
      </c>
      <c r="D561" s="15" t="s">
        <v>72</v>
      </c>
      <c r="E561" s="15" t="s">
        <v>63</v>
      </c>
      <c r="F561" s="15" t="s">
        <v>187</v>
      </c>
      <c r="G561" s="200">
        <f>SUM(G562)</f>
        <v>0</v>
      </c>
      <c r="H561" s="199"/>
      <c r="I561" s="199"/>
      <c r="J561" s="199"/>
      <c r="K561" s="203"/>
      <c r="L561" s="203"/>
      <c r="M561" s="199"/>
    </row>
    <row r="562" spans="1:13" ht="48.75" customHeight="1" hidden="1">
      <c r="A562" s="47" t="s">
        <v>65</v>
      </c>
      <c r="B562" s="28" t="s">
        <v>190</v>
      </c>
      <c r="C562" s="17" t="s">
        <v>180</v>
      </c>
      <c r="D562" s="17" t="s">
        <v>72</v>
      </c>
      <c r="E562" s="17" t="s">
        <v>63</v>
      </c>
      <c r="F562" s="17" t="s">
        <v>86</v>
      </c>
      <c r="G562" s="202">
        <v>0</v>
      </c>
      <c r="H562" s="199"/>
      <c r="I562" s="199"/>
      <c r="J562" s="199"/>
      <c r="K562" s="203"/>
      <c r="L562" s="203"/>
      <c r="M562" s="199"/>
    </row>
    <row r="563" spans="1:13" s="5" customFormat="1" ht="21" customHeight="1" hidden="1">
      <c r="A563" s="58" t="s">
        <v>71</v>
      </c>
      <c r="B563" s="54" t="s">
        <v>190</v>
      </c>
      <c r="C563" s="15" t="s">
        <v>70</v>
      </c>
      <c r="D563" s="15" t="s">
        <v>175</v>
      </c>
      <c r="E563" s="15" t="s">
        <v>172</v>
      </c>
      <c r="F563" s="15" t="s">
        <v>173</v>
      </c>
      <c r="G563" s="200">
        <f>SUM(G565)</f>
        <v>0</v>
      </c>
      <c r="H563" s="209"/>
      <c r="I563" s="209"/>
      <c r="J563" s="209"/>
      <c r="K563" s="219"/>
      <c r="L563" s="219"/>
      <c r="M563" s="209"/>
    </row>
    <row r="564" spans="1:13" s="5" customFormat="1" ht="27" customHeight="1" hidden="1">
      <c r="A564" s="58" t="s">
        <v>207</v>
      </c>
      <c r="B564" s="54" t="s">
        <v>190</v>
      </c>
      <c r="C564" s="15" t="s">
        <v>70</v>
      </c>
      <c r="D564" s="15" t="s">
        <v>203</v>
      </c>
      <c r="E564" s="15" t="s">
        <v>172</v>
      </c>
      <c r="F564" s="15" t="s">
        <v>173</v>
      </c>
      <c r="G564" s="200">
        <v>0</v>
      </c>
      <c r="H564" s="209"/>
      <c r="I564" s="209"/>
      <c r="J564" s="209"/>
      <c r="K564" s="219"/>
      <c r="L564" s="219"/>
      <c r="M564" s="209"/>
    </row>
    <row r="565" spans="1:13" ht="13.5" customHeight="1" hidden="1">
      <c r="A565" s="50" t="s">
        <v>79</v>
      </c>
      <c r="B565" s="28" t="s">
        <v>190</v>
      </c>
      <c r="C565" s="17" t="s">
        <v>70</v>
      </c>
      <c r="D565" s="17" t="s">
        <v>203</v>
      </c>
      <c r="E565" s="17" t="s">
        <v>176</v>
      </c>
      <c r="F565" s="17" t="s">
        <v>173</v>
      </c>
      <c r="G565" s="202">
        <f>SUM(G566)</f>
        <v>0</v>
      </c>
      <c r="H565" s="199"/>
      <c r="I565" s="199"/>
      <c r="J565" s="199"/>
      <c r="K565" s="203"/>
      <c r="L565" s="203"/>
      <c r="M565" s="199"/>
    </row>
    <row r="566" spans="1:13" ht="14.25" customHeight="1" hidden="1">
      <c r="A566" s="50" t="s">
        <v>177</v>
      </c>
      <c r="B566" s="28" t="s">
        <v>190</v>
      </c>
      <c r="C566" s="17" t="s">
        <v>70</v>
      </c>
      <c r="D566" s="17" t="s">
        <v>203</v>
      </c>
      <c r="E566" s="17" t="s">
        <v>60</v>
      </c>
      <c r="F566" s="17" t="s">
        <v>173</v>
      </c>
      <c r="G566" s="202">
        <f>SUM(G567)</f>
        <v>0</v>
      </c>
      <c r="H566" s="199"/>
      <c r="I566" s="199"/>
      <c r="J566" s="199"/>
      <c r="K566" s="203"/>
      <c r="L566" s="203"/>
      <c r="M566" s="199"/>
    </row>
    <row r="567" spans="1:13" ht="14.25" customHeight="1" hidden="1">
      <c r="A567" s="47" t="s">
        <v>56</v>
      </c>
      <c r="B567" s="28" t="s">
        <v>190</v>
      </c>
      <c r="C567" s="17" t="s">
        <v>70</v>
      </c>
      <c r="D567" s="17" t="s">
        <v>203</v>
      </c>
      <c r="E567" s="17" t="s">
        <v>60</v>
      </c>
      <c r="F567" s="17" t="s">
        <v>208</v>
      </c>
      <c r="G567" s="202">
        <v>0</v>
      </c>
      <c r="H567" s="199"/>
      <c r="I567" s="199"/>
      <c r="J567" s="199"/>
      <c r="K567" s="203"/>
      <c r="L567" s="203"/>
      <c r="M567" s="199"/>
    </row>
    <row r="568" spans="1:13" ht="14.25" customHeight="1" hidden="1">
      <c r="A568" s="47" t="s">
        <v>209</v>
      </c>
      <c r="B568" s="28" t="s">
        <v>190</v>
      </c>
      <c r="C568" s="17" t="s">
        <v>70</v>
      </c>
      <c r="D568" s="17" t="s">
        <v>203</v>
      </c>
      <c r="E568" s="17" t="s">
        <v>60</v>
      </c>
      <c r="F568" s="17" t="s">
        <v>57</v>
      </c>
      <c r="G568" s="202">
        <v>0</v>
      </c>
      <c r="H568" s="199"/>
      <c r="I568" s="199"/>
      <c r="J568" s="199"/>
      <c r="K568" s="203"/>
      <c r="L568" s="203"/>
      <c r="M568" s="199"/>
    </row>
    <row r="569" spans="1:13" ht="0.75" customHeight="1" hidden="1">
      <c r="A569" s="47" t="s">
        <v>38</v>
      </c>
      <c r="B569" s="28" t="s">
        <v>190</v>
      </c>
      <c r="C569" s="15" t="s">
        <v>93</v>
      </c>
      <c r="D569" s="15" t="s">
        <v>175</v>
      </c>
      <c r="E569" s="15" t="s">
        <v>172</v>
      </c>
      <c r="F569" s="15" t="s">
        <v>173</v>
      </c>
      <c r="G569" s="202"/>
      <c r="H569" s="199"/>
      <c r="I569" s="199"/>
      <c r="J569" s="199"/>
      <c r="K569" s="203"/>
      <c r="L569" s="203"/>
      <c r="M569" s="199"/>
    </row>
    <row r="570" spans="1:13" ht="19.5" customHeight="1" hidden="1">
      <c r="A570" s="47" t="s">
        <v>37</v>
      </c>
      <c r="B570" s="28" t="s">
        <v>190</v>
      </c>
      <c r="C570" s="17" t="s">
        <v>93</v>
      </c>
      <c r="D570" s="17" t="s">
        <v>142</v>
      </c>
      <c r="E570" s="17" t="s">
        <v>172</v>
      </c>
      <c r="F570" s="17" t="s">
        <v>173</v>
      </c>
      <c r="G570" s="202"/>
      <c r="H570" s="199"/>
      <c r="I570" s="199"/>
      <c r="J570" s="199"/>
      <c r="K570" s="203"/>
      <c r="L570" s="203"/>
      <c r="M570" s="199"/>
    </row>
    <row r="571" spans="1:13" ht="19.5" customHeight="1" hidden="1">
      <c r="A571" s="9" t="s">
        <v>39</v>
      </c>
      <c r="B571" s="28" t="s">
        <v>190</v>
      </c>
      <c r="C571" s="17" t="s">
        <v>93</v>
      </c>
      <c r="D571" s="17" t="s">
        <v>142</v>
      </c>
      <c r="E571" s="17" t="s">
        <v>82</v>
      </c>
      <c r="F571" s="17" t="s">
        <v>173</v>
      </c>
      <c r="G571" s="202"/>
      <c r="H571" s="199"/>
      <c r="I571" s="199"/>
      <c r="J571" s="199"/>
      <c r="K571" s="203"/>
      <c r="L571" s="203"/>
      <c r="M571" s="199"/>
    </row>
    <row r="572" spans="1:13" ht="15" customHeight="1" hidden="1">
      <c r="A572" s="9" t="s">
        <v>101</v>
      </c>
      <c r="B572" s="28" t="s">
        <v>190</v>
      </c>
      <c r="C572" s="17" t="s">
        <v>93</v>
      </c>
      <c r="D572" s="17" t="s">
        <v>142</v>
      </c>
      <c r="E572" s="17" t="s">
        <v>82</v>
      </c>
      <c r="F572" s="17" t="s">
        <v>83</v>
      </c>
      <c r="G572" s="202"/>
      <c r="H572" s="199"/>
      <c r="I572" s="199"/>
      <c r="J572" s="199"/>
      <c r="K572" s="203"/>
      <c r="L572" s="203"/>
      <c r="M572" s="199"/>
    </row>
    <row r="573" spans="1:13" ht="15.75" customHeight="1">
      <c r="A573" s="51" t="s">
        <v>169</v>
      </c>
      <c r="B573" s="28"/>
      <c r="C573" s="25"/>
      <c r="D573" s="25"/>
      <c r="E573" s="25"/>
      <c r="F573" s="25"/>
      <c r="G573" s="198">
        <f>G14+G69+G159+G170+G186+G213+G487+G500+G513</f>
        <v>3495.3089999999997</v>
      </c>
      <c r="H573" s="198">
        <f>H14+H69+H159+H170+H186+H213+H487+H500+H513</f>
        <v>780</v>
      </c>
      <c r="I573" s="198">
        <f>I14+I69+I159+I170+I186+I213+I487+I500+I513</f>
        <v>780</v>
      </c>
      <c r="J573" s="198">
        <f>J14+J69+J159+J170+J186+J213+J487+J500+J513</f>
        <v>780</v>
      </c>
      <c r="K573" s="198">
        <f>K14+K69+K159+K170+K186+K213+K487+K500+K513+K525</f>
        <v>2233.343</v>
      </c>
      <c r="L573" s="198">
        <f>L14+L69+L159+L170+L186+L213+L487+L500+L513+L525</f>
        <v>2345.2999999999997</v>
      </c>
      <c r="M573" s="199"/>
    </row>
    <row r="607" ht="0.75" customHeight="1"/>
    <row r="608" ht="12.75" hidden="1"/>
    <row r="609" ht="12.75" hidden="1"/>
    <row r="610" ht="5.25" customHeight="1"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 customHeight="1"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 customHeight="1"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9.75" customHeight="1"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5" customHeight="1"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0.75" customHeight="1"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1.25" customHeight="1"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0.75" customHeight="1"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0.75" customHeight="1"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 customHeight="1"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0.75" customHeight="1"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 customHeight="1"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 customHeight="1"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5" customHeight="1"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0.75" customHeight="1"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0.75" customHeight="1"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3.75" customHeight="1"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 customHeight="1"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 customHeight="1"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0.75" customHeight="1"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9" customHeight="1"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0.5" customHeight="1"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0.5" customHeight="1"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 customHeight="1"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1.25" customHeight="1"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8.25" customHeight="1"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1.25" customHeight="1"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0.5" customHeight="1"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0.5" customHeight="1"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0.5" customHeight="1"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0.75" customHeight="1"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 customHeight="1"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 customHeight="1"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9.75" customHeight="1"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 customHeight="1"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1.25" customHeight="1"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 customHeight="1"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0.5" customHeight="1"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0.75" customHeight="1"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2.25" customHeight="1"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9" customHeight="1"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 customHeight="1"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1.25" customHeight="1"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2.25" customHeight="1"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 customHeight="1"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0.5" customHeight="1"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 customHeight="1"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1.25" customHeight="1"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0.5" customHeight="1"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 customHeight="1"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5" customHeight="1"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 customHeight="1"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1.25" customHeight="1"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 customHeight="1"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1.25" customHeight="1"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1.25" customHeight="1"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 customHeight="1"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 customHeight="1"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5" customHeight="1"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 customHeight="1"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2.25" customHeight="1"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0.75" customHeight="1"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5" customHeight="1"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0.75" customHeight="1"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1.25" customHeight="1"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 customHeight="1"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0.75" customHeight="1"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0.75" customHeight="1"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 customHeight="1"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1.25" customHeight="1"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0.5" customHeight="1"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0.75" customHeight="1"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1.25" customHeight="1"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2.25" customHeight="1"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 customHeight="1" hidden="1"/>
  </sheetData>
  <sheetProtection/>
  <mergeCells count="19">
    <mergeCell ref="A24:A26"/>
    <mergeCell ref="C1:J1"/>
    <mergeCell ref="A7:G7"/>
    <mergeCell ref="A9:F9"/>
    <mergeCell ref="F10:G10"/>
    <mergeCell ref="A11:A12"/>
    <mergeCell ref="B11:B12"/>
    <mergeCell ref="C11:C12"/>
    <mergeCell ref="G11:L11"/>
    <mergeCell ref="C24:C26"/>
    <mergeCell ref="D24:D26"/>
    <mergeCell ref="E24:E26"/>
    <mergeCell ref="C2:L2"/>
    <mergeCell ref="D11:D12"/>
    <mergeCell ref="E11:E12"/>
    <mergeCell ref="F11:F12"/>
    <mergeCell ref="C3:L3"/>
    <mergeCell ref="G24:G26"/>
    <mergeCell ref="F24:F26"/>
  </mergeCells>
  <printOptions/>
  <pageMargins left="0.5118110236220472" right="0" top="0" bottom="0"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K107"/>
  <sheetViews>
    <sheetView zoomScalePageLayoutView="0" workbookViewId="0" topLeftCell="A2">
      <selection activeCell="D23" sqref="D23"/>
    </sheetView>
  </sheetViews>
  <sheetFormatPr defaultColWidth="9.00390625" defaultRowHeight="12.75"/>
  <cols>
    <col min="1" max="1" width="48.75390625" style="95" customWidth="1"/>
    <col min="2" max="2" width="10.75390625" style="95" bestFit="1" customWidth="1"/>
    <col min="3" max="3" width="7.375" style="95" customWidth="1"/>
    <col min="4" max="4" width="10.375" style="95" customWidth="1"/>
    <col min="5" max="5" width="11.00390625" style="95" customWidth="1"/>
    <col min="6" max="6" width="10.00390625" style="95" customWidth="1"/>
    <col min="7" max="16384" width="9.125" style="95" customWidth="1"/>
  </cols>
  <sheetData>
    <row r="1" spans="1:4" ht="12.75">
      <c r="A1" s="95" t="s">
        <v>307</v>
      </c>
      <c r="B1" s="251" t="s">
        <v>358</v>
      </c>
      <c r="C1" s="252"/>
      <c r="D1" s="252"/>
    </row>
    <row r="2" spans="1:11" ht="65.25" customHeight="1">
      <c r="A2" s="96" t="s">
        <v>307</v>
      </c>
      <c r="B2" s="230" t="s">
        <v>612</v>
      </c>
      <c r="C2" s="230"/>
      <c r="D2" s="230"/>
      <c r="E2" s="230"/>
      <c r="F2" s="230"/>
      <c r="G2" s="100"/>
      <c r="H2" s="100"/>
      <c r="I2" s="100"/>
      <c r="J2" s="100"/>
      <c r="K2" s="100"/>
    </row>
    <row r="3" spans="1:11" ht="15.75" customHeight="1">
      <c r="A3" s="101" t="s">
        <v>307</v>
      </c>
      <c r="B3" s="230" t="s">
        <v>613</v>
      </c>
      <c r="C3" s="230"/>
      <c r="D3" s="230"/>
      <c r="E3" s="100"/>
      <c r="F3" s="100"/>
      <c r="G3" s="100"/>
      <c r="H3" s="100"/>
      <c r="I3" s="100"/>
      <c r="J3" s="100"/>
      <c r="K3" s="100"/>
    </row>
    <row r="4" spans="1:6" ht="73.5" customHeight="1">
      <c r="A4" s="249" t="s">
        <v>357</v>
      </c>
      <c r="B4" s="249"/>
      <c r="C4" s="249"/>
      <c r="D4" s="249"/>
      <c r="F4" s="116"/>
    </row>
    <row r="5" spans="1:4" ht="15.75">
      <c r="A5" s="250" t="s">
        <v>616</v>
      </c>
      <c r="B5" s="250"/>
      <c r="C5" s="250"/>
      <c r="D5" s="250"/>
    </row>
    <row r="6" spans="1:6" ht="15.75">
      <c r="A6" s="97" t="s">
        <v>308</v>
      </c>
      <c r="B6" s="97" t="s">
        <v>309</v>
      </c>
      <c r="C6" s="97" t="s">
        <v>310</v>
      </c>
      <c r="D6" s="246" t="s">
        <v>311</v>
      </c>
      <c r="E6" s="247"/>
      <c r="F6" s="248"/>
    </row>
    <row r="7" spans="1:6" ht="15.75">
      <c r="A7" s="97"/>
      <c r="B7" s="97"/>
      <c r="C7" s="97"/>
      <c r="D7" s="97">
        <v>2014</v>
      </c>
      <c r="E7" s="97">
        <v>2015</v>
      </c>
      <c r="F7" s="97">
        <v>2016</v>
      </c>
    </row>
    <row r="8" spans="1:6" ht="15" customHeight="1">
      <c r="A8" s="97" t="s">
        <v>312</v>
      </c>
      <c r="B8" s="97" t="s">
        <v>313</v>
      </c>
      <c r="C8" s="97" t="s">
        <v>314</v>
      </c>
      <c r="D8" s="97" t="s">
        <v>315</v>
      </c>
      <c r="E8" s="97" t="s">
        <v>315</v>
      </c>
      <c r="F8" s="97" t="s">
        <v>315</v>
      </c>
    </row>
    <row r="9" spans="1:6" ht="15.75">
      <c r="A9" s="98" t="s">
        <v>316</v>
      </c>
      <c r="B9" s="99" t="s">
        <v>307</v>
      </c>
      <c r="C9" s="99" t="s">
        <v>307</v>
      </c>
      <c r="D9" s="109">
        <f>D11+D22+D36+D46+D59+D62+D65+D68+D75+D83+D87+D93+D97+D79</f>
        <v>3495.3089999999997</v>
      </c>
      <c r="E9" s="109">
        <f>E11+E22+E36+E46+E59+E62+E65+E68+E75+E83+E87+E93+E97+E79+E10</f>
        <v>2233.3430000000003</v>
      </c>
      <c r="F9" s="109">
        <f>F11+F22+F36+F46+F59+F62+F65+F68+F75+F83+F87+F93+F97+F79+F10</f>
        <v>2345.34</v>
      </c>
    </row>
    <row r="10" spans="1:6" ht="15.75">
      <c r="A10" s="118" t="s">
        <v>356</v>
      </c>
      <c r="B10" s="99"/>
      <c r="C10" s="99"/>
      <c r="D10" s="109"/>
      <c r="E10" s="109">
        <v>45.8</v>
      </c>
      <c r="F10" s="109">
        <v>101.9</v>
      </c>
    </row>
    <row r="11" spans="1:6" ht="38.25">
      <c r="A11" s="102" t="s">
        <v>343</v>
      </c>
      <c r="B11" s="103" t="s">
        <v>282</v>
      </c>
      <c r="C11" s="103" t="s">
        <v>307</v>
      </c>
      <c r="D11" s="110">
        <f>D12+D17</f>
        <v>774.6</v>
      </c>
      <c r="E11" s="110">
        <f>E12+E17</f>
        <v>134.2</v>
      </c>
      <c r="F11" s="110">
        <f>F12+F17</f>
        <v>134.2</v>
      </c>
    </row>
    <row r="12" spans="1:6" ht="42.75" customHeight="1">
      <c r="A12" s="102" t="s">
        <v>332</v>
      </c>
      <c r="B12" s="103" t="s">
        <v>283</v>
      </c>
      <c r="C12" s="104" t="s">
        <v>307</v>
      </c>
      <c r="D12" s="111">
        <f>D13</f>
        <v>584.6</v>
      </c>
      <c r="E12" s="111">
        <f>E13</f>
        <v>104.2</v>
      </c>
      <c r="F12" s="111">
        <f>F13</f>
        <v>104.2</v>
      </c>
    </row>
    <row r="13" spans="1:6" ht="25.5">
      <c r="A13" s="36" t="s">
        <v>285</v>
      </c>
      <c r="B13" s="17" t="s">
        <v>284</v>
      </c>
      <c r="C13" s="17"/>
      <c r="D13" s="112">
        <f>D14+D15+D16</f>
        <v>584.6</v>
      </c>
      <c r="E13" s="112">
        <f>E14+E15+E16</f>
        <v>104.2</v>
      </c>
      <c r="F13" s="112">
        <f>F14+F15+F16</f>
        <v>104.2</v>
      </c>
    </row>
    <row r="14" spans="1:6" ht="38.25">
      <c r="A14" s="31" t="s">
        <v>14</v>
      </c>
      <c r="B14" s="17" t="s">
        <v>284</v>
      </c>
      <c r="C14" s="17" t="s">
        <v>15</v>
      </c>
      <c r="D14" s="112">
        <v>382.6</v>
      </c>
      <c r="E14" s="112">
        <v>82.2</v>
      </c>
      <c r="F14" s="112">
        <v>82.2</v>
      </c>
    </row>
    <row r="15" spans="1:6" ht="26.25">
      <c r="A15" s="64" t="s">
        <v>224</v>
      </c>
      <c r="B15" s="17" t="s">
        <v>284</v>
      </c>
      <c r="C15" s="17" t="s">
        <v>160</v>
      </c>
      <c r="D15" s="112">
        <v>200</v>
      </c>
      <c r="E15" s="112">
        <v>20</v>
      </c>
      <c r="F15" s="112">
        <v>20</v>
      </c>
    </row>
    <row r="16" spans="1:6" ht="15.75">
      <c r="A16" s="31" t="s">
        <v>126</v>
      </c>
      <c r="B16" s="17" t="s">
        <v>284</v>
      </c>
      <c r="C16" s="17" t="s">
        <v>127</v>
      </c>
      <c r="D16" s="112">
        <v>2</v>
      </c>
      <c r="E16" s="112">
        <v>2</v>
      </c>
      <c r="F16" s="112">
        <v>2</v>
      </c>
    </row>
    <row r="17" spans="1:6" ht="38.25">
      <c r="A17" s="94" t="s">
        <v>333</v>
      </c>
      <c r="B17" s="15" t="s">
        <v>286</v>
      </c>
      <c r="C17" s="15"/>
      <c r="D17" s="110">
        <f>D18</f>
        <v>190</v>
      </c>
      <c r="E17" s="110">
        <f>E18</f>
        <v>30</v>
      </c>
      <c r="F17" s="110">
        <f>F18</f>
        <v>30</v>
      </c>
    </row>
    <row r="18" spans="1:6" ht="25.5">
      <c r="A18" s="36" t="s">
        <v>285</v>
      </c>
      <c r="B18" s="17" t="s">
        <v>287</v>
      </c>
      <c r="C18" s="17"/>
      <c r="D18" s="112">
        <f>D19+D20+D21</f>
        <v>190</v>
      </c>
      <c r="E18" s="112">
        <f>E19+E20+E21</f>
        <v>30</v>
      </c>
      <c r="F18" s="112">
        <f>F19+F20+F21</f>
        <v>30</v>
      </c>
    </row>
    <row r="19" spans="1:6" ht="38.25">
      <c r="A19" s="31" t="s">
        <v>14</v>
      </c>
      <c r="B19" s="17" t="s">
        <v>287</v>
      </c>
      <c r="C19" s="17" t="s">
        <v>15</v>
      </c>
      <c r="D19" s="112">
        <v>188</v>
      </c>
      <c r="E19" s="112">
        <v>28</v>
      </c>
      <c r="F19" s="112">
        <v>28</v>
      </c>
    </row>
    <row r="20" spans="1:6" ht="26.25">
      <c r="A20" s="64" t="s">
        <v>224</v>
      </c>
      <c r="B20" s="17" t="s">
        <v>287</v>
      </c>
      <c r="C20" s="17" t="s">
        <v>160</v>
      </c>
      <c r="D20" s="112">
        <v>1</v>
      </c>
      <c r="E20" s="112">
        <v>1</v>
      </c>
      <c r="F20" s="112">
        <v>1</v>
      </c>
    </row>
    <row r="21" spans="1:6" ht="15" customHeight="1">
      <c r="A21" s="31" t="s">
        <v>126</v>
      </c>
      <c r="B21" s="17" t="s">
        <v>287</v>
      </c>
      <c r="C21" s="17" t="s">
        <v>127</v>
      </c>
      <c r="D21" s="222">
        <v>1</v>
      </c>
      <c r="E21" s="222">
        <v>1</v>
      </c>
      <c r="F21" s="222">
        <v>1</v>
      </c>
    </row>
    <row r="22" spans="1:6" ht="51">
      <c r="A22" s="94" t="s">
        <v>344</v>
      </c>
      <c r="B22" s="15" t="s">
        <v>227</v>
      </c>
      <c r="C22" s="72"/>
      <c r="D22" s="110">
        <f>D23+D26+D29+D32+D35</f>
        <v>750</v>
      </c>
      <c r="E22" s="110">
        <f>E23+E26+E29+E32</f>
        <v>358.9</v>
      </c>
      <c r="F22" s="110">
        <f>F23+F26+F29+F32</f>
        <v>298</v>
      </c>
    </row>
    <row r="23" spans="1:6" ht="54" customHeight="1">
      <c r="A23" s="94" t="s">
        <v>345</v>
      </c>
      <c r="B23" s="15" t="s">
        <v>269</v>
      </c>
      <c r="C23" s="72"/>
      <c r="D23" s="110">
        <f aca="true" t="shared" si="0" ref="D23:F24">D24</f>
        <v>290</v>
      </c>
      <c r="E23" s="110">
        <f t="shared" si="0"/>
        <v>148.9</v>
      </c>
      <c r="F23" s="110">
        <f t="shared" si="0"/>
        <v>88</v>
      </c>
    </row>
    <row r="24" spans="1:6" ht="15.75">
      <c r="A24" s="33" t="s">
        <v>339</v>
      </c>
      <c r="B24" s="17" t="s">
        <v>270</v>
      </c>
      <c r="C24" s="23"/>
      <c r="D24" s="112">
        <f t="shared" si="0"/>
        <v>290</v>
      </c>
      <c r="E24" s="112">
        <f t="shared" si="0"/>
        <v>148.9</v>
      </c>
      <c r="F24" s="112">
        <f t="shared" si="0"/>
        <v>88</v>
      </c>
    </row>
    <row r="25" spans="1:6" ht="25.5">
      <c r="A25" s="41" t="s">
        <v>224</v>
      </c>
      <c r="B25" s="17" t="s">
        <v>270</v>
      </c>
      <c r="C25" s="17" t="s">
        <v>160</v>
      </c>
      <c r="D25" s="112">
        <v>290</v>
      </c>
      <c r="E25" s="112">
        <v>148.9</v>
      </c>
      <c r="F25" s="112">
        <v>88</v>
      </c>
    </row>
    <row r="26" spans="1:6" ht="52.5" customHeight="1">
      <c r="A26" s="94" t="s">
        <v>346</v>
      </c>
      <c r="B26" s="15" t="s">
        <v>272</v>
      </c>
      <c r="C26" s="72"/>
      <c r="D26" s="110">
        <f aca="true" t="shared" si="1" ref="D26:F27">D27</f>
        <v>10</v>
      </c>
      <c r="E26" s="110">
        <f t="shared" si="1"/>
        <v>10</v>
      </c>
      <c r="F26" s="110">
        <f t="shared" si="1"/>
        <v>10</v>
      </c>
    </row>
    <row r="27" spans="1:6" ht="15.75">
      <c r="A27" s="33" t="s">
        <v>339</v>
      </c>
      <c r="B27" s="17" t="s">
        <v>273</v>
      </c>
      <c r="C27" s="23"/>
      <c r="D27" s="112">
        <f t="shared" si="1"/>
        <v>10</v>
      </c>
      <c r="E27" s="112">
        <f t="shared" si="1"/>
        <v>10</v>
      </c>
      <c r="F27" s="112">
        <f t="shared" si="1"/>
        <v>10</v>
      </c>
    </row>
    <row r="28" spans="1:6" ht="27" customHeight="1">
      <c r="A28" s="41" t="s">
        <v>224</v>
      </c>
      <c r="B28" s="17" t="s">
        <v>273</v>
      </c>
      <c r="C28" s="17" t="s">
        <v>160</v>
      </c>
      <c r="D28" s="112">
        <v>10</v>
      </c>
      <c r="E28" s="112">
        <v>10</v>
      </c>
      <c r="F28" s="112">
        <v>10</v>
      </c>
    </row>
    <row r="29" spans="1:6" ht="63.75">
      <c r="A29" s="94" t="s">
        <v>347</v>
      </c>
      <c r="B29" s="15" t="s">
        <v>274</v>
      </c>
      <c r="C29" s="72"/>
      <c r="D29" s="110">
        <f aca="true" t="shared" si="2" ref="D29:F30">D30</f>
        <v>10</v>
      </c>
      <c r="E29" s="110">
        <f t="shared" si="2"/>
        <v>10</v>
      </c>
      <c r="F29" s="110">
        <f t="shared" si="2"/>
        <v>10</v>
      </c>
    </row>
    <row r="30" spans="1:6" ht="15.75">
      <c r="A30" s="33" t="s">
        <v>271</v>
      </c>
      <c r="B30" s="17" t="s">
        <v>275</v>
      </c>
      <c r="C30" s="23"/>
      <c r="D30" s="112">
        <f t="shared" si="2"/>
        <v>10</v>
      </c>
      <c r="E30" s="112">
        <f t="shared" si="2"/>
        <v>10</v>
      </c>
      <c r="F30" s="112">
        <f t="shared" si="2"/>
        <v>10</v>
      </c>
    </row>
    <row r="31" spans="1:6" ht="25.5">
      <c r="A31" s="41" t="s">
        <v>224</v>
      </c>
      <c r="B31" s="17" t="s">
        <v>275</v>
      </c>
      <c r="C31" s="17" t="s">
        <v>160</v>
      </c>
      <c r="D31" s="112">
        <v>10</v>
      </c>
      <c r="E31" s="112">
        <v>10</v>
      </c>
      <c r="F31" s="112">
        <v>10</v>
      </c>
    </row>
    <row r="32" spans="1:6" ht="27" customHeight="1">
      <c r="A32" s="94" t="s">
        <v>304</v>
      </c>
      <c r="B32" s="15" t="s">
        <v>276</v>
      </c>
      <c r="C32" s="72"/>
      <c r="D32" s="110">
        <f>D33</f>
        <v>240</v>
      </c>
      <c r="E32" s="110">
        <f>E33</f>
        <v>190</v>
      </c>
      <c r="F32" s="110">
        <f>F33</f>
        <v>190</v>
      </c>
    </row>
    <row r="33" spans="1:6" ht="15.75">
      <c r="A33" s="33" t="s">
        <v>271</v>
      </c>
      <c r="B33" s="17" t="s">
        <v>277</v>
      </c>
      <c r="C33" s="23"/>
      <c r="D33" s="112">
        <f>D34</f>
        <v>240</v>
      </c>
      <c r="E33" s="112">
        <f>E34</f>
        <v>190</v>
      </c>
      <c r="F33" s="112">
        <f>F34</f>
        <v>190</v>
      </c>
    </row>
    <row r="34" spans="1:6" ht="24" customHeight="1">
      <c r="A34" s="41" t="s">
        <v>224</v>
      </c>
      <c r="B34" s="17" t="s">
        <v>277</v>
      </c>
      <c r="C34" s="23" t="s">
        <v>160</v>
      </c>
      <c r="D34" s="112">
        <v>240</v>
      </c>
      <c r="E34" s="112">
        <v>190</v>
      </c>
      <c r="F34" s="112">
        <v>190</v>
      </c>
    </row>
    <row r="35" spans="1:6" ht="24" customHeight="1">
      <c r="A35" s="82" t="s">
        <v>126</v>
      </c>
      <c r="B35" s="17" t="s">
        <v>277</v>
      </c>
      <c r="C35" s="23" t="s">
        <v>127</v>
      </c>
      <c r="D35" s="112">
        <v>200</v>
      </c>
      <c r="E35" s="112">
        <v>0</v>
      </c>
      <c r="F35" s="112">
        <v>0</v>
      </c>
    </row>
    <row r="36" spans="1:6" ht="63.75">
      <c r="A36" s="94" t="s">
        <v>348</v>
      </c>
      <c r="B36" s="15" t="s">
        <v>242</v>
      </c>
      <c r="C36" s="15"/>
      <c r="D36" s="110">
        <f>D37+D40+D43</f>
        <v>420</v>
      </c>
      <c r="E36" s="110">
        <f>E37+E40+E43</f>
        <v>495</v>
      </c>
      <c r="F36" s="110">
        <f>F37+F40+F43</f>
        <v>572</v>
      </c>
    </row>
    <row r="37" spans="1:6" ht="129" customHeight="1">
      <c r="A37" s="94" t="s">
        <v>349</v>
      </c>
      <c r="B37" s="15" t="s">
        <v>243</v>
      </c>
      <c r="C37" s="15"/>
      <c r="D37" s="110">
        <f aca="true" t="shared" si="3" ref="D37:F38">D38</f>
        <v>50</v>
      </c>
      <c r="E37" s="110">
        <f t="shared" si="3"/>
        <v>50</v>
      </c>
      <c r="F37" s="110">
        <f t="shared" si="3"/>
        <v>50</v>
      </c>
    </row>
    <row r="38" spans="1:6" ht="25.5">
      <c r="A38" s="31" t="s">
        <v>245</v>
      </c>
      <c r="B38" s="17" t="s">
        <v>244</v>
      </c>
      <c r="C38" s="17"/>
      <c r="D38" s="112">
        <f t="shared" si="3"/>
        <v>50</v>
      </c>
      <c r="E38" s="112">
        <f t="shared" si="3"/>
        <v>50</v>
      </c>
      <c r="F38" s="112">
        <f t="shared" si="3"/>
        <v>50</v>
      </c>
    </row>
    <row r="39" spans="1:6" ht="25.5">
      <c r="A39" s="41" t="s">
        <v>224</v>
      </c>
      <c r="B39" s="17" t="s">
        <v>244</v>
      </c>
      <c r="C39" s="17" t="s">
        <v>160</v>
      </c>
      <c r="D39" s="113">
        <v>50</v>
      </c>
      <c r="E39" s="113">
        <v>50</v>
      </c>
      <c r="F39" s="113">
        <v>50</v>
      </c>
    </row>
    <row r="40" spans="1:6" ht="105" customHeight="1">
      <c r="A40" s="94" t="s">
        <v>350</v>
      </c>
      <c r="B40" s="15" t="s">
        <v>250</v>
      </c>
      <c r="C40" s="15"/>
      <c r="D40" s="110">
        <f aca="true" t="shared" si="4" ref="D40:F41">D41</f>
        <v>365</v>
      </c>
      <c r="E40" s="110">
        <f t="shared" si="4"/>
        <v>440</v>
      </c>
      <c r="F40" s="110">
        <f t="shared" si="4"/>
        <v>517</v>
      </c>
    </row>
    <row r="41" spans="1:6" ht="45.75" customHeight="1">
      <c r="A41" s="90" t="s">
        <v>251</v>
      </c>
      <c r="B41" s="17" t="s">
        <v>248</v>
      </c>
      <c r="C41" s="17"/>
      <c r="D41" s="112">
        <f t="shared" si="4"/>
        <v>365</v>
      </c>
      <c r="E41" s="112">
        <f t="shared" si="4"/>
        <v>440</v>
      </c>
      <c r="F41" s="112">
        <f t="shared" si="4"/>
        <v>517</v>
      </c>
    </row>
    <row r="42" spans="1:6" ht="27.75" customHeight="1">
      <c r="A42" s="89" t="s">
        <v>246</v>
      </c>
      <c r="B42" s="17" t="s">
        <v>248</v>
      </c>
      <c r="C42" s="17" t="s">
        <v>22</v>
      </c>
      <c r="D42" s="112">
        <v>365</v>
      </c>
      <c r="E42" s="112">
        <v>440</v>
      </c>
      <c r="F42" s="112">
        <v>517</v>
      </c>
    </row>
    <row r="43" spans="1:6" ht="38.25">
      <c r="A43" s="105" t="s">
        <v>252</v>
      </c>
      <c r="B43" s="16" t="s">
        <v>317</v>
      </c>
      <c r="C43" s="15"/>
      <c r="D43" s="110">
        <f aca="true" t="shared" si="5" ref="D43:F44">D44</f>
        <v>5</v>
      </c>
      <c r="E43" s="110">
        <f t="shared" si="5"/>
        <v>5</v>
      </c>
      <c r="F43" s="110">
        <f t="shared" si="5"/>
        <v>5</v>
      </c>
    </row>
    <row r="44" spans="1:6" ht="24" customHeight="1">
      <c r="A44" s="34" t="s">
        <v>254</v>
      </c>
      <c r="B44" s="6" t="s">
        <v>253</v>
      </c>
      <c r="C44" s="17"/>
      <c r="D44" s="112">
        <f t="shared" si="5"/>
        <v>5</v>
      </c>
      <c r="E44" s="112">
        <f t="shared" si="5"/>
        <v>5</v>
      </c>
      <c r="F44" s="112">
        <f t="shared" si="5"/>
        <v>5</v>
      </c>
    </row>
    <row r="45" spans="1:6" ht="28.5" customHeight="1">
      <c r="A45" s="41" t="s">
        <v>224</v>
      </c>
      <c r="B45" s="6" t="s">
        <v>253</v>
      </c>
      <c r="C45" s="17" t="s">
        <v>160</v>
      </c>
      <c r="D45" s="112">
        <v>5</v>
      </c>
      <c r="E45" s="112">
        <v>5</v>
      </c>
      <c r="F45" s="112">
        <v>5</v>
      </c>
    </row>
    <row r="46" spans="1:6" ht="27.75" customHeight="1">
      <c r="A46" s="94" t="s">
        <v>334</v>
      </c>
      <c r="B46" s="15" t="s">
        <v>228</v>
      </c>
      <c r="C46" s="103"/>
      <c r="D46" s="110">
        <f>D47+D53+D56</f>
        <v>211.88</v>
      </c>
      <c r="E46" s="110">
        <f>E47+E53+E56</f>
        <v>225.96</v>
      </c>
      <c r="F46" s="110">
        <f>F47+F53+F56</f>
        <v>239.46</v>
      </c>
    </row>
    <row r="47" spans="1:6" ht="51">
      <c r="A47" s="105" t="s">
        <v>336</v>
      </c>
      <c r="B47" s="15" t="s">
        <v>229</v>
      </c>
      <c r="C47" s="15"/>
      <c r="D47" s="110">
        <f>D48+D50</f>
        <v>211.88</v>
      </c>
      <c r="E47" s="110">
        <f>E48+E50</f>
        <v>225.96</v>
      </c>
      <c r="F47" s="110">
        <f>F48+F50</f>
        <v>239.46</v>
      </c>
    </row>
    <row r="48" spans="1:6" ht="38.25">
      <c r="A48" s="34" t="s">
        <v>294</v>
      </c>
      <c r="B48" s="17" t="s">
        <v>293</v>
      </c>
      <c r="C48" s="17"/>
      <c r="D48" s="112">
        <f>D49</f>
        <v>192.92</v>
      </c>
      <c r="E48" s="112">
        <f>E49</f>
        <v>207</v>
      </c>
      <c r="F48" s="112">
        <f>F49</f>
        <v>220.5</v>
      </c>
    </row>
    <row r="49" spans="1:6" ht="15.75">
      <c r="A49" s="31" t="s">
        <v>120</v>
      </c>
      <c r="B49" s="17" t="s">
        <v>293</v>
      </c>
      <c r="C49" s="17" t="s">
        <v>121</v>
      </c>
      <c r="D49" s="222">
        <v>192.92</v>
      </c>
      <c r="E49" s="222">
        <v>207</v>
      </c>
      <c r="F49" s="222">
        <v>220.5</v>
      </c>
    </row>
    <row r="50" spans="1:6" ht="64.5">
      <c r="A50" s="106" t="s">
        <v>318</v>
      </c>
      <c r="B50" s="108" t="s">
        <v>230</v>
      </c>
      <c r="C50" s="80"/>
      <c r="D50" s="112">
        <f>D51+D52</f>
        <v>18.96</v>
      </c>
      <c r="E50" s="112">
        <f>E51+E52</f>
        <v>18.96</v>
      </c>
      <c r="F50" s="112">
        <f>F51+F52</f>
        <v>18.96</v>
      </c>
    </row>
    <row r="51" spans="1:6" ht="64.5">
      <c r="A51" s="64" t="s">
        <v>215</v>
      </c>
      <c r="B51" s="108" t="s">
        <v>230</v>
      </c>
      <c r="C51" s="81" t="s">
        <v>15</v>
      </c>
      <c r="D51" s="112">
        <v>13.96</v>
      </c>
      <c r="E51" s="112">
        <v>13.96</v>
      </c>
      <c r="F51" s="112">
        <v>13.96</v>
      </c>
    </row>
    <row r="52" spans="1:6" ht="26.25">
      <c r="A52" s="64" t="s">
        <v>224</v>
      </c>
      <c r="B52" s="108" t="s">
        <v>230</v>
      </c>
      <c r="C52" s="81" t="s">
        <v>160</v>
      </c>
      <c r="D52" s="113">
        <v>5</v>
      </c>
      <c r="E52" s="113">
        <v>5</v>
      </c>
      <c r="F52" s="222">
        <v>5</v>
      </c>
    </row>
    <row r="53" spans="1:6" ht="51" hidden="1">
      <c r="A53" s="94" t="s">
        <v>335</v>
      </c>
      <c r="B53" s="15" t="s">
        <v>289</v>
      </c>
      <c r="C53" s="15"/>
      <c r="D53" s="110">
        <f aca="true" t="shared" si="6" ref="D53:F54">D54</f>
        <v>0</v>
      </c>
      <c r="E53" s="110">
        <f t="shared" si="6"/>
        <v>0</v>
      </c>
      <c r="F53" s="110">
        <f t="shared" si="6"/>
        <v>0</v>
      </c>
    </row>
    <row r="54" spans="1:6" ht="25.5" hidden="1">
      <c r="A54" s="36" t="s">
        <v>291</v>
      </c>
      <c r="B54" s="17" t="s">
        <v>290</v>
      </c>
      <c r="C54" s="17"/>
      <c r="D54" s="112">
        <f t="shared" si="6"/>
        <v>0</v>
      </c>
      <c r="E54" s="112">
        <f t="shared" si="6"/>
        <v>0</v>
      </c>
      <c r="F54" s="112">
        <f t="shared" si="6"/>
        <v>0</v>
      </c>
    </row>
    <row r="55" spans="1:6" ht="15.75" hidden="1">
      <c r="A55" s="31" t="s">
        <v>120</v>
      </c>
      <c r="B55" s="17" t="s">
        <v>290</v>
      </c>
      <c r="C55" s="17" t="s">
        <v>121</v>
      </c>
      <c r="D55" s="113"/>
      <c r="E55" s="113"/>
      <c r="F55" s="113"/>
    </row>
    <row r="56" spans="1:6" ht="63.75" hidden="1">
      <c r="A56" s="105" t="s">
        <v>351</v>
      </c>
      <c r="B56" s="15" t="s">
        <v>296</v>
      </c>
      <c r="C56" s="15"/>
      <c r="D56" s="110">
        <f aca="true" t="shared" si="7" ref="D56:F57">D57</f>
        <v>0</v>
      </c>
      <c r="E56" s="110">
        <f t="shared" si="7"/>
        <v>0</v>
      </c>
      <c r="F56" s="110">
        <f t="shared" si="7"/>
        <v>0</v>
      </c>
    </row>
    <row r="57" spans="1:6" ht="0.75" customHeight="1">
      <c r="A57" s="34" t="s">
        <v>297</v>
      </c>
      <c r="B57" s="17" t="s">
        <v>295</v>
      </c>
      <c r="C57" s="17"/>
      <c r="D57" s="112">
        <f t="shared" si="7"/>
        <v>0</v>
      </c>
      <c r="E57" s="112">
        <f t="shared" si="7"/>
        <v>0</v>
      </c>
      <c r="F57" s="112">
        <f t="shared" si="7"/>
        <v>0</v>
      </c>
    </row>
    <row r="58" spans="1:6" ht="0.75" customHeight="1">
      <c r="A58" s="31" t="s">
        <v>120</v>
      </c>
      <c r="B58" s="17" t="s">
        <v>295</v>
      </c>
      <c r="C58" s="17" t="s">
        <v>121</v>
      </c>
      <c r="D58" s="112"/>
      <c r="E58" s="112"/>
      <c r="F58" s="112"/>
    </row>
    <row r="59" spans="1:6" ht="38.25">
      <c r="A59" s="61" t="s">
        <v>338</v>
      </c>
      <c r="B59" s="6" t="s">
        <v>298</v>
      </c>
      <c r="C59" s="6"/>
      <c r="D59" s="110">
        <f aca="true" t="shared" si="8" ref="D59:F60">D60</f>
        <v>14</v>
      </c>
      <c r="E59" s="110">
        <f t="shared" si="8"/>
        <v>14</v>
      </c>
      <c r="F59" s="110">
        <f t="shared" si="8"/>
        <v>14</v>
      </c>
    </row>
    <row r="60" spans="1:6" ht="51">
      <c r="A60" s="37" t="s">
        <v>300</v>
      </c>
      <c r="B60" s="6" t="s">
        <v>299</v>
      </c>
      <c r="C60" s="6"/>
      <c r="D60" s="112">
        <f t="shared" si="8"/>
        <v>14</v>
      </c>
      <c r="E60" s="112">
        <f t="shared" si="8"/>
        <v>14</v>
      </c>
      <c r="F60" s="112">
        <f t="shared" si="8"/>
        <v>14</v>
      </c>
    </row>
    <row r="61" spans="1:6" ht="26.25">
      <c r="A61" s="64" t="s">
        <v>224</v>
      </c>
      <c r="B61" s="6" t="s">
        <v>299</v>
      </c>
      <c r="C61" s="17" t="s">
        <v>160</v>
      </c>
      <c r="D61" s="112">
        <v>14</v>
      </c>
      <c r="E61" s="112">
        <v>14</v>
      </c>
      <c r="F61" s="112">
        <v>14</v>
      </c>
    </row>
    <row r="62" spans="1:6" ht="25.5">
      <c r="A62" s="56" t="s">
        <v>352</v>
      </c>
      <c r="B62" s="17" t="s">
        <v>279</v>
      </c>
      <c r="C62" s="17"/>
      <c r="D62" s="110">
        <f aca="true" t="shared" si="9" ref="D62:F63">D63</f>
        <v>7</v>
      </c>
      <c r="E62" s="110">
        <f t="shared" si="9"/>
        <v>7</v>
      </c>
      <c r="F62" s="110">
        <f t="shared" si="9"/>
        <v>7</v>
      </c>
    </row>
    <row r="63" spans="1:6" ht="15.75">
      <c r="A63" s="32" t="s">
        <v>281</v>
      </c>
      <c r="B63" s="17" t="s">
        <v>280</v>
      </c>
      <c r="C63" s="17"/>
      <c r="D63" s="112">
        <f t="shared" si="9"/>
        <v>7</v>
      </c>
      <c r="E63" s="112">
        <f t="shared" si="9"/>
        <v>7</v>
      </c>
      <c r="F63" s="112">
        <f t="shared" si="9"/>
        <v>7</v>
      </c>
    </row>
    <row r="64" spans="1:6" ht="26.25">
      <c r="A64" s="64" t="s">
        <v>224</v>
      </c>
      <c r="B64" s="17" t="s">
        <v>280</v>
      </c>
      <c r="C64" s="17" t="s">
        <v>160</v>
      </c>
      <c r="D64" s="112">
        <v>7</v>
      </c>
      <c r="E64" s="112">
        <v>7</v>
      </c>
      <c r="F64" s="112">
        <v>7</v>
      </c>
    </row>
    <row r="65" spans="1:6" ht="38.25">
      <c r="A65" s="93" t="s">
        <v>326</v>
      </c>
      <c r="B65" s="16" t="s">
        <v>255</v>
      </c>
      <c r="C65" s="15"/>
      <c r="D65" s="110">
        <f aca="true" t="shared" si="10" ref="D65:F66">D66</f>
        <v>15</v>
      </c>
      <c r="E65" s="110">
        <f t="shared" si="10"/>
        <v>15</v>
      </c>
      <c r="F65" s="110">
        <f t="shared" si="10"/>
        <v>15</v>
      </c>
    </row>
    <row r="66" spans="1:6" ht="15.75">
      <c r="A66" s="41" t="s">
        <v>257</v>
      </c>
      <c r="B66" s="6" t="s">
        <v>256</v>
      </c>
      <c r="C66" s="17"/>
      <c r="D66" s="112">
        <f t="shared" si="10"/>
        <v>15</v>
      </c>
      <c r="E66" s="112">
        <f t="shared" si="10"/>
        <v>15</v>
      </c>
      <c r="F66" s="112">
        <f t="shared" si="10"/>
        <v>15</v>
      </c>
    </row>
    <row r="67" spans="1:6" ht="24.75" customHeight="1">
      <c r="A67" s="41" t="s">
        <v>224</v>
      </c>
      <c r="B67" s="6" t="s">
        <v>256</v>
      </c>
      <c r="C67" s="17" t="s">
        <v>160</v>
      </c>
      <c r="D67" s="112">
        <v>15</v>
      </c>
      <c r="E67" s="112">
        <v>15</v>
      </c>
      <c r="F67" s="112">
        <v>15</v>
      </c>
    </row>
    <row r="68" spans="1:6" ht="15.75" hidden="1">
      <c r="A68" s="93" t="s">
        <v>258</v>
      </c>
      <c r="B68" s="16" t="s">
        <v>259</v>
      </c>
      <c r="C68" s="15"/>
      <c r="D68" s="110">
        <f>D69+D72</f>
        <v>0</v>
      </c>
      <c r="E68" s="110">
        <f>E69+E72</f>
        <v>0</v>
      </c>
      <c r="F68" s="110">
        <f>F69+F72</f>
        <v>0</v>
      </c>
    </row>
    <row r="69" spans="1:6" ht="38.25" hidden="1">
      <c r="A69" s="93" t="s">
        <v>301</v>
      </c>
      <c r="B69" s="16" t="s">
        <v>260</v>
      </c>
      <c r="C69" s="15"/>
      <c r="D69" s="110">
        <f aca="true" t="shared" si="11" ref="D69:F70">D70</f>
        <v>0</v>
      </c>
      <c r="E69" s="110">
        <f t="shared" si="11"/>
        <v>0</v>
      </c>
      <c r="F69" s="110">
        <f t="shared" si="11"/>
        <v>0</v>
      </c>
    </row>
    <row r="70" spans="1:6" ht="38.25" hidden="1">
      <c r="A70" s="41" t="s">
        <v>262</v>
      </c>
      <c r="B70" s="6" t="s">
        <v>261</v>
      </c>
      <c r="C70" s="17"/>
      <c r="D70" s="112">
        <f t="shared" si="11"/>
        <v>0</v>
      </c>
      <c r="E70" s="112">
        <f t="shared" si="11"/>
        <v>0</v>
      </c>
      <c r="F70" s="112">
        <f t="shared" si="11"/>
        <v>0</v>
      </c>
    </row>
    <row r="71" spans="1:6" ht="25.5" customHeight="1" hidden="1">
      <c r="A71" s="91" t="s">
        <v>246</v>
      </c>
      <c r="B71" s="6" t="s">
        <v>261</v>
      </c>
      <c r="C71" s="17" t="s">
        <v>22</v>
      </c>
      <c r="D71" s="113"/>
      <c r="E71" s="113"/>
      <c r="F71" s="113"/>
    </row>
    <row r="72" spans="1:6" ht="38.25" hidden="1">
      <c r="A72" s="93" t="s">
        <v>302</v>
      </c>
      <c r="B72" s="16" t="s">
        <v>263</v>
      </c>
      <c r="C72" s="15"/>
      <c r="D72" s="110">
        <f aca="true" t="shared" si="12" ref="D72:F73">D73</f>
        <v>0</v>
      </c>
      <c r="E72" s="110">
        <f t="shared" si="12"/>
        <v>0</v>
      </c>
      <c r="F72" s="110">
        <f t="shared" si="12"/>
        <v>0</v>
      </c>
    </row>
    <row r="73" spans="1:6" ht="30" customHeight="1" hidden="1">
      <c r="A73" s="41" t="s">
        <v>262</v>
      </c>
      <c r="B73" s="6" t="s">
        <v>264</v>
      </c>
      <c r="C73" s="17"/>
      <c r="D73" s="112">
        <f t="shared" si="12"/>
        <v>0</v>
      </c>
      <c r="E73" s="112">
        <f t="shared" si="12"/>
        <v>0</v>
      </c>
      <c r="F73" s="112">
        <f t="shared" si="12"/>
        <v>0</v>
      </c>
    </row>
    <row r="74" spans="1:6" ht="39" hidden="1">
      <c r="A74" s="91" t="s">
        <v>246</v>
      </c>
      <c r="B74" s="6" t="s">
        <v>264</v>
      </c>
      <c r="C74" s="17" t="s">
        <v>22</v>
      </c>
      <c r="D74" s="112"/>
      <c r="E74" s="112"/>
      <c r="F74" s="112"/>
    </row>
    <row r="75" spans="1:6" ht="15.75" hidden="1">
      <c r="A75" s="107" t="s">
        <v>265</v>
      </c>
      <c r="B75" s="16" t="s">
        <v>266</v>
      </c>
      <c r="C75" s="15"/>
      <c r="D75" s="110">
        <f aca="true" t="shared" si="13" ref="D75:F76">D76</f>
        <v>0</v>
      </c>
      <c r="E75" s="110">
        <f t="shared" si="13"/>
        <v>0</v>
      </c>
      <c r="F75" s="110">
        <f t="shared" si="13"/>
        <v>0</v>
      </c>
    </row>
    <row r="76" spans="1:6" ht="26.25" hidden="1">
      <c r="A76" s="92" t="s">
        <v>268</v>
      </c>
      <c r="B76" s="6" t="s">
        <v>267</v>
      </c>
      <c r="C76" s="17"/>
      <c r="D76" s="112">
        <f t="shared" si="13"/>
        <v>0</v>
      </c>
      <c r="E76" s="112">
        <f t="shared" si="13"/>
        <v>0</v>
      </c>
      <c r="F76" s="112">
        <f t="shared" si="13"/>
        <v>0</v>
      </c>
    </row>
    <row r="77" spans="1:6" ht="25.5" hidden="1">
      <c r="A77" s="41" t="s">
        <v>224</v>
      </c>
      <c r="B77" s="6" t="s">
        <v>267</v>
      </c>
      <c r="C77" s="17" t="s">
        <v>160</v>
      </c>
      <c r="D77" s="112"/>
      <c r="E77" s="112"/>
      <c r="F77" s="112"/>
    </row>
    <row r="78" spans="1:6" ht="25.5" hidden="1">
      <c r="A78" s="53" t="s">
        <v>100</v>
      </c>
      <c r="B78" s="15"/>
      <c r="C78" s="17"/>
      <c r="D78" s="112"/>
      <c r="E78" s="112"/>
      <c r="F78" s="112"/>
    </row>
    <row r="79" spans="1:6" ht="39">
      <c r="A79" s="85" t="s">
        <v>627</v>
      </c>
      <c r="B79" s="15" t="s">
        <v>629</v>
      </c>
      <c r="C79" s="15"/>
      <c r="D79" s="110">
        <f aca="true" t="shared" si="14" ref="D79:F81">D80</f>
        <v>6</v>
      </c>
      <c r="E79" s="110">
        <f t="shared" si="14"/>
        <v>6</v>
      </c>
      <c r="F79" s="110">
        <f t="shared" si="14"/>
        <v>6</v>
      </c>
    </row>
    <row r="80" spans="1:6" ht="53.25" customHeight="1">
      <c r="A80" s="86" t="s">
        <v>628</v>
      </c>
      <c r="B80" s="17" t="s">
        <v>630</v>
      </c>
      <c r="C80" s="17"/>
      <c r="D80" s="112">
        <f t="shared" si="14"/>
        <v>6</v>
      </c>
      <c r="E80" s="112">
        <f t="shared" si="14"/>
        <v>6</v>
      </c>
      <c r="F80" s="112">
        <f t="shared" si="14"/>
        <v>6</v>
      </c>
    </row>
    <row r="81" spans="1:6" ht="25.5">
      <c r="A81" s="35" t="s">
        <v>241</v>
      </c>
      <c r="B81" s="17" t="s">
        <v>631</v>
      </c>
      <c r="C81" s="17"/>
      <c r="D81" s="112">
        <f t="shared" si="14"/>
        <v>6</v>
      </c>
      <c r="E81" s="112">
        <f t="shared" si="14"/>
        <v>6</v>
      </c>
      <c r="F81" s="112">
        <f t="shared" si="14"/>
        <v>6</v>
      </c>
    </row>
    <row r="82" spans="1:6" ht="25.5">
      <c r="A82" s="41" t="s">
        <v>224</v>
      </c>
      <c r="B82" s="17" t="s">
        <v>631</v>
      </c>
      <c r="C82" s="17" t="s">
        <v>160</v>
      </c>
      <c r="D82" s="112">
        <v>6</v>
      </c>
      <c r="E82" s="112">
        <v>6</v>
      </c>
      <c r="F82" s="112">
        <v>6</v>
      </c>
    </row>
    <row r="83" spans="1:6" ht="26.25">
      <c r="A83" s="64" t="s">
        <v>211</v>
      </c>
      <c r="B83" s="17" t="s">
        <v>210</v>
      </c>
      <c r="C83" s="6"/>
      <c r="D83" s="112">
        <f>D84</f>
        <v>390</v>
      </c>
      <c r="E83" s="112">
        <f aca="true" t="shared" si="15" ref="E83:F85">E84</f>
        <v>390</v>
      </c>
      <c r="F83" s="112">
        <f t="shared" si="15"/>
        <v>390</v>
      </c>
    </row>
    <row r="84" spans="1:6" ht="15.75">
      <c r="A84" s="223" t="s">
        <v>85</v>
      </c>
      <c r="B84" s="15" t="s">
        <v>212</v>
      </c>
      <c r="C84" s="15"/>
      <c r="D84" s="110">
        <f>D85</f>
        <v>390</v>
      </c>
      <c r="E84" s="110">
        <f t="shared" si="15"/>
        <v>390</v>
      </c>
      <c r="F84" s="110">
        <f t="shared" si="15"/>
        <v>390</v>
      </c>
    </row>
    <row r="85" spans="1:6" ht="26.25">
      <c r="A85" s="66" t="s">
        <v>214</v>
      </c>
      <c r="B85" s="17" t="s">
        <v>213</v>
      </c>
      <c r="C85" s="17"/>
      <c r="D85" s="112">
        <f>D86</f>
        <v>390</v>
      </c>
      <c r="E85" s="112">
        <f t="shared" si="15"/>
        <v>390</v>
      </c>
      <c r="F85" s="112">
        <f t="shared" si="15"/>
        <v>390</v>
      </c>
    </row>
    <row r="86" spans="1:6" ht="39.75" customHeight="1">
      <c r="A86" s="64" t="s">
        <v>215</v>
      </c>
      <c r="B86" s="17" t="s">
        <v>213</v>
      </c>
      <c r="C86" s="17" t="s">
        <v>15</v>
      </c>
      <c r="D86" s="112">
        <v>390</v>
      </c>
      <c r="E86" s="112">
        <v>390</v>
      </c>
      <c r="F86" s="112">
        <v>390</v>
      </c>
    </row>
    <row r="87" spans="1:6" ht="26.25">
      <c r="A87" s="79" t="s">
        <v>219</v>
      </c>
      <c r="B87" s="15" t="s">
        <v>220</v>
      </c>
      <c r="C87" s="73"/>
      <c r="D87" s="224">
        <f>D88</f>
        <v>771.379</v>
      </c>
      <c r="E87" s="224">
        <f>E88</f>
        <v>428.833</v>
      </c>
      <c r="F87" s="224">
        <f>F88</f>
        <v>455.13</v>
      </c>
    </row>
    <row r="88" spans="1:6" ht="26.25">
      <c r="A88" s="64" t="s">
        <v>221</v>
      </c>
      <c r="B88" s="17" t="s">
        <v>222</v>
      </c>
      <c r="C88" s="80"/>
      <c r="D88" s="117">
        <f>D89</f>
        <v>771.379</v>
      </c>
      <c r="E88" s="117">
        <f>E89</f>
        <v>428.833</v>
      </c>
      <c r="F88" s="117">
        <f>F89</f>
        <v>455.13</v>
      </c>
    </row>
    <row r="89" spans="1:6" ht="26.25">
      <c r="A89" s="66" t="s">
        <v>214</v>
      </c>
      <c r="B89" s="17" t="s">
        <v>223</v>
      </c>
      <c r="C89" s="80"/>
      <c r="D89" s="117">
        <f>D90+D91+D92</f>
        <v>771.379</v>
      </c>
      <c r="E89" s="117">
        <f>E90+E91+E92</f>
        <v>428.833</v>
      </c>
      <c r="F89" s="117">
        <f>F90+F91+F92</f>
        <v>455.13</v>
      </c>
    </row>
    <row r="90" spans="1:6" ht="64.5">
      <c r="A90" s="64" t="s">
        <v>215</v>
      </c>
      <c r="B90" s="17" t="s">
        <v>223</v>
      </c>
      <c r="C90" s="81" t="s">
        <v>15</v>
      </c>
      <c r="D90" s="117">
        <v>666.379</v>
      </c>
      <c r="E90" s="117">
        <v>405.38</v>
      </c>
      <c r="F90" s="117">
        <v>388.61</v>
      </c>
    </row>
    <row r="91" spans="1:6" ht="26.25">
      <c r="A91" s="64" t="s">
        <v>224</v>
      </c>
      <c r="B91" s="17" t="s">
        <v>223</v>
      </c>
      <c r="C91" s="81" t="s">
        <v>160</v>
      </c>
      <c r="D91" s="117">
        <v>86</v>
      </c>
      <c r="E91" s="117">
        <v>7.3</v>
      </c>
      <c r="F91" s="117">
        <v>50.4</v>
      </c>
    </row>
    <row r="92" spans="1:6" ht="15.75">
      <c r="A92" s="82" t="s">
        <v>126</v>
      </c>
      <c r="B92" s="17" t="s">
        <v>223</v>
      </c>
      <c r="C92" s="81" t="s">
        <v>127</v>
      </c>
      <c r="D92" s="117">
        <v>19</v>
      </c>
      <c r="E92" s="117">
        <v>16.153</v>
      </c>
      <c r="F92" s="117">
        <v>16.12</v>
      </c>
    </row>
    <row r="93" spans="1:6" ht="26.25">
      <c r="A93" s="225" t="s">
        <v>319</v>
      </c>
      <c r="B93" s="226" t="s">
        <v>320</v>
      </c>
      <c r="C93" s="15"/>
      <c r="D93" s="227">
        <f>D94</f>
        <v>63</v>
      </c>
      <c r="E93" s="227">
        <f aca="true" t="shared" si="16" ref="E93:F95">E94</f>
        <v>40</v>
      </c>
      <c r="F93" s="227">
        <f t="shared" si="16"/>
        <v>40</v>
      </c>
    </row>
    <row r="94" spans="1:6" ht="26.25">
      <c r="A94" s="89" t="s">
        <v>323</v>
      </c>
      <c r="B94" s="17" t="s">
        <v>321</v>
      </c>
      <c r="C94" s="17"/>
      <c r="D94" s="117">
        <f>D95</f>
        <v>63</v>
      </c>
      <c r="E94" s="117">
        <f t="shared" si="16"/>
        <v>40</v>
      </c>
      <c r="F94" s="117">
        <f t="shared" si="16"/>
        <v>40</v>
      </c>
    </row>
    <row r="95" spans="1:6" ht="25.5">
      <c r="A95" s="88" t="s">
        <v>233</v>
      </c>
      <c r="B95" s="17" t="s">
        <v>322</v>
      </c>
      <c r="C95" s="17"/>
      <c r="D95" s="117">
        <f>D96</f>
        <v>63</v>
      </c>
      <c r="E95" s="117">
        <f t="shared" si="16"/>
        <v>40</v>
      </c>
      <c r="F95" s="117">
        <f t="shared" si="16"/>
        <v>40</v>
      </c>
    </row>
    <row r="96" spans="1:6" ht="26.25">
      <c r="A96" s="64" t="s">
        <v>224</v>
      </c>
      <c r="B96" s="17" t="s">
        <v>322</v>
      </c>
      <c r="C96" s="17" t="s">
        <v>160</v>
      </c>
      <c r="D96" s="117">
        <v>63</v>
      </c>
      <c r="E96" s="117">
        <v>40</v>
      </c>
      <c r="F96" s="117">
        <v>40</v>
      </c>
    </row>
    <row r="97" spans="1:6" ht="26.25">
      <c r="A97" s="85" t="s">
        <v>231</v>
      </c>
      <c r="B97" s="15" t="s">
        <v>234</v>
      </c>
      <c r="C97" s="228"/>
      <c r="D97" s="227">
        <f>D98</f>
        <v>72.45</v>
      </c>
      <c r="E97" s="227">
        <f>E98</f>
        <v>72.65</v>
      </c>
      <c r="F97" s="227">
        <f>F98</f>
        <v>72.65</v>
      </c>
    </row>
    <row r="98" spans="1:6" ht="26.25">
      <c r="A98" s="86" t="s">
        <v>232</v>
      </c>
      <c r="B98" s="17" t="s">
        <v>235</v>
      </c>
      <c r="C98" s="17"/>
      <c r="D98" s="117">
        <f>D99+D102+D104+D106</f>
        <v>72.45</v>
      </c>
      <c r="E98" s="117">
        <f>E99+E102+E104+E106</f>
        <v>72.65</v>
      </c>
      <c r="F98" s="117">
        <f>F99+F102+F104+F106</f>
        <v>72.65</v>
      </c>
    </row>
    <row r="99" spans="1:6" ht="25.5">
      <c r="A99" s="30" t="s">
        <v>206</v>
      </c>
      <c r="B99" s="17" t="s">
        <v>236</v>
      </c>
      <c r="C99" s="17"/>
      <c r="D99" s="117">
        <f>D100+D101</f>
        <v>68.45</v>
      </c>
      <c r="E99" s="117">
        <f>E100+E101</f>
        <v>68.65</v>
      </c>
      <c r="F99" s="117">
        <f>F100+F101</f>
        <v>68.65</v>
      </c>
    </row>
    <row r="100" spans="1:6" ht="38.25">
      <c r="A100" s="31" t="s">
        <v>14</v>
      </c>
      <c r="B100" s="17" t="s">
        <v>236</v>
      </c>
      <c r="C100" s="17" t="s">
        <v>15</v>
      </c>
      <c r="D100" s="117">
        <v>68.45</v>
      </c>
      <c r="E100" s="117">
        <v>68.65</v>
      </c>
      <c r="F100" s="117">
        <v>68.65</v>
      </c>
    </row>
    <row r="101" spans="1:6" ht="25.5" hidden="1">
      <c r="A101" s="41" t="s">
        <v>224</v>
      </c>
      <c r="B101" s="17" t="s">
        <v>236</v>
      </c>
      <c r="C101" s="17" t="s">
        <v>160</v>
      </c>
      <c r="D101" s="114"/>
      <c r="E101" s="114"/>
      <c r="F101" s="114"/>
    </row>
    <row r="102" spans="1:6" ht="25.5" hidden="1">
      <c r="A102" s="31" t="s">
        <v>238</v>
      </c>
      <c r="B102" s="17" t="s">
        <v>237</v>
      </c>
      <c r="C102" s="17"/>
      <c r="D102" s="114">
        <f>D103</f>
        <v>0</v>
      </c>
      <c r="E102" s="114">
        <f>E103</f>
        <v>0</v>
      </c>
      <c r="F102" s="114">
        <f>F103</f>
        <v>0</v>
      </c>
    </row>
    <row r="103" spans="1:6" ht="25.5" hidden="1">
      <c r="A103" s="41" t="s">
        <v>224</v>
      </c>
      <c r="B103" s="17" t="s">
        <v>237</v>
      </c>
      <c r="C103" s="17" t="s">
        <v>160</v>
      </c>
      <c r="D103" s="114"/>
      <c r="E103" s="114"/>
      <c r="F103" s="114"/>
    </row>
    <row r="104" spans="1:6" ht="25.5">
      <c r="A104" s="35" t="s">
        <v>81</v>
      </c>
      <c r="B104" s="17" t="s">
        <v>240</v>
      </c>
      <c r="C104" s="17"/>
      <c r="D104" s="114">
        <f>D105</f>
        <v>4</v>
      </c>
      <c r="E104" s="114">
        <f>E105</f>
        <v>4</v>
      </c>
      <c r="F104" s="114">
        <f>F105</f>
        <v>4</v>
      </c>
    </row>
    <row r="105" spans="1:6" ht="25.5">
      <c r="A105" s="41" t="s">
        <v>224</v>
      </c>
      <c r="B105" s="17" t="s">
        <v>240</v>
      </c>
      <c r="C105" s="17" t="s">
        <v>160</v>
      </c>
      <c r="D105" s="114">
        <v>4</v>
      </c>
      <c r="E105" s="114">
        <v>4</v>
      </c>
      <c r="F105" s="114">
        <v>4</v>
      </c>
    </row>
    <row r="106" spans="1:6" ht="0.75" customHeight="1">
      <c r="A106" s="35" t="s">
        <v>241</v>
      </c>
      <c r="B106" s="17" t="s">
        <v>239</v>
      </c>
      <c r="C106" s="17"/>
      <c r="D106" s="114">
        <f>D107</f>
        <v>0</v>
      </c>
      <c r="E106" s="114">
        <f>E107</f>
        <v>0</v>
      </c>
      <c r="F106" s="114">
        <f>F107</f>
        <v>0</v>
      </c>
    </row>
    <row r="107" spans="1:6" ht="25.5" hidden="1">
      <c r="A107" s="41" t="s">
        <v>224</v>
      </c>
      <c r="B107" s="17" t="s">
        <v>239</v>
      </c>
      <c r="C107" s="17" t="s">
        <v>160</v>
      </c>
      <c r="D107" s="114"/>
      <c r="E107" s="114"/>
      <c r="F107" s="114"/>
    </row>
  </sheetData>
  <sheetProtection/>
  <mergeCells count="6">
    <mergeCell ref="D6:F6"/>
    <mergeCell ref="A4:D4"/>
    <mergeCell ref="A5:D5"/>
    <mergeCell ref="B1:D1"/>
    <mergeCell ref="B3:D3"/>
    <mergeCell ref="B2:F2"/>
  </mergeCells>
  <printOptions/>
  <pageMargins left="0.5118110236220472" right="0" top="0"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6"/>
  <sheetViews>
    <sheetView zoomScalePageLayoutView="0" workbookViewId="0" topLeftCell="A1">
      <selection activeCell="E25" sqref="E25"/>
    </sheetView>
  </sheetViews>
  <sheetFormatPr defaultColWidth="9.00390625" defaultRowHeight="12.75"/>
  <cols>
    <col min="1" max="1" width="20.625" style="119" customWidth="1"/>
    <col min="2" max="2" width="45.875" style="122" customWidth="1"/>
    <col min="3" max="4" width="10.125" style="122" customWidth="1"/>
    <col min="5" max="5" width="10.00390625" style="119" customWidth="1"/>
  </cols>
  <sheetData>
    <row r="1" spans="1:4" ht="20.25" customHeight="1">
      <c r="A1" s="3"/>
      <c r="B1" s="229" t="s">
        <v>362</v>
      </c>
      <c r="C1" s="229"/>
      <c r="D1" s="119"/>
    </row>
    <row r="2" spans="1:4" ht="51" customHeight="1">
      <c r="A2" s="3"/>
      <c r="B2" s="230" t="s">
        <v>607</v>
      </c>
      <c r="C2" s="230"/>
      <c r="D2" s="230"/>
    </row>
    <row r="3" spans="1:4" ht="16.5" customHeight="1">
      <c r="A3" s="3"/>
      <c r="B3" s="253" t="s">
        <v>611</v>
      </c>
      <c r="C3" s="253"/>
      <c r="D3" s="119"/>
    </row>
    <row r="4" spans="1:4" ht="12.75" hidden="1">
      <c r="A4" s="254" t="s">
        <v>363</v>
      </c>
      <c r="B4" s="255"/>
      <c r="C4" s="255"/>
      <c r="D4" s="119"/>
    </row>
    <row r="5" spans="1:5" ht="12.75" hidden="1">
      <c r="A5" s="120"/>
      <c r="B5" s="11"/>
      <c r="C5" s="11"/>
      <c r="D5" s="121"/>
      <c r="E5" s="121"/>
    </row>
    <row r="6" spans="1:5" ht="15.75">
      <c r="A6" s="256" t="s">
        <v>364</v>
      </c>
      <c r="B6" s="256"/>
      <c r="C6" s="256"/>
      <c r="E6" s="122"/>
    </row>
    <row r="7" spans="1:5" ht="12.75" hidden="1">
      <c r="A7" s="123"/>
      <c r="B7" s="124"/>
      <c r="C7" s="125"/>
      <c r="D7" s="126"/>
      <c r="E7" s="126"/>
    </row>
    <row r="8" spans="1:5" ht="12" customHeight="1">
      <c r="A8" s="123"/>
      <c r="B8" s="127"/>
      <c r="C8" s="128"/>
      <c r="D8" s="257" t="s">
        <v>365</v>
      </c>
      <c r="E8" s="257"/>
    </row>
    <row r="9" spans="1:5" ht="51">
      <c r="A9" s="129" t="s">
        <v>366</v>
      </c>
      <c r="B9" s="130" t="s">
        <v>367</v>
      </c>
      <c r="C9" s="131" t="s">
        <v>368</v>
      </c>
      <c r="D9" s="131" t="s">
        <v>369</v>
      </c>
      <c r="E9" s="131" t="s">
        <v>370</v>
      </c>
    </row>
    <row r="10" spans="1:5" ht="12.75">
      <c r="A10" s="132">
        <v>1</v>
      </c>
      <c r="B10" s="132">
        <v>2</v>
      </c>
      <c r="C10" s="23">
        <v>3</v>
      </c>
      <c r="D10" s="23">
        <v>3</v>
      </c>
      <c r="E10" s="133">
        <v>4</v>
      </c>
    </row>
    <row r="11" spans="1:5" ht="12.75">
      <c r="A11" s="134" t="s">
        <v>371</v>
      </c>
      <c r="B11" s="135" t="s">
        <v>372</v>
      </c>
      <c r="C11" s="136">
        <f>C12+C26+C30+C38+C41+C45+C51+C54+C60+C20</f>
        <v>1291</v>
      </c>
      <c r="D11" s="136">
        <f>D12+D26+D30+D38+D41+D45+D51+D54+D60+D20</f>
        <v>1387</v>
      </c>
      <c r="E11" s="136">
        <f>E12+E26+E30+E38+E41+E45+E51+E54+E60+E20</f>
        <v>1489</v>
      </c>
    </row>
    <row r="12" spans="1:5" ht="12.75">
      <c r="A12" s="134" t="s">
        <v>373</v>
      </c>
      <c r="B12" s="135" t="s">
        <v>374</v>
      </c>
      <c r="C12" s="136">
        <f>C13</f>
        <v>324</v>
      </c>
      <c r="D12" s="136">
        <f>D13</f>
        <v>341</v>
      </c>
      <c r="E12" s="136">
        <f>E13</f>
        <v>362</v>
      </c>
    </row>
    <row r="13" spans="1:5" ht="12.75">
      <c r="A13" s="137" t="s">
        <v>375</v>
      </c>
      <c r="B13" s="29" t="s">
        <v>376</v>
      </c>
      <c r="C13" s="138">
        <f>C14+C18+C19</f>
        <v>324</v>
      </c>
      <c r="D13" s="138">
        <f>D14+D18+D19</f>
        <v>341</v>
      </c>
      <c r="E13" s="138">
        <f>E14+E18+E19</f>
        <v>362</v>
      </c>
    </row>
    <row r="14" spans="1:5" ht="63.75">
      <c r="A14" s="137" t="s">
        <v>377</v>
      </c>
      <c r="B14" s="29" t="s">
        <v>378</v>
      </c>
      <c r="C14" s="138">
        <f>C16+C17</f>
        <v>324</v>
      </c>
      <c r="D14" s="138">
        <f>D16+D17</f>
        <v>341</v>
      </c>
      <c r="E14" s="138">
        <f>E16+E17</f>
        <v>362</v>
      </c>
    </row>
    <row r="15" spans="1:5" ht="12.75" hidden="1">
      <c r="A15" s="137"/>
      <c r="B15" s="29"/>
      <c r="C15" s="138">
        <f>C16+C17</f>
        <v>324</v>
      </c>
      <c r="D15" s="138">
        <f>D16+D17</f>
        <v>341</v>
      </c>
      <c r="E15" s="138">
        <f>E16+E17</f>
        <v>362</v>
      </c>
    </row>
    <row r="16" spans="1:5" ht="84.75" customHeight="1">
      <c r="A16" s="137" t="s">
        <v>377</v>
      </c>
      <c r="B16" s="100" t="s">
        <v>379</v>
      </c>
      <c r="C16" s="138">
        <v>324</v>
      </c>
      <c r="D16" s="138">
        <v>341</v>
      </c>
      <c r="E16" s="139">
        <v>362</v>
      </c>
    </row>
    <row r="17" spans="1:5" ht="89.25" customHeight="1" hidden="1">
      <c r="A17" s="137" t="s">
        <v>380</v>
      </c>
      <c r="B17" s="29" t="s">
        <v>381</v>
      </c>
      <c r="C17" s="138"/>
      <c r="D17" s="138"/>
      <c r="E17" s="139"/>
    </row>
    <row r="18" spans="1:5" ht="38.25" hidden="1">
      <c r="A18" s="137" t="s">
        <v>382</v>
      </c>
      <c r="B18" s="29" t="s">
        <v>383</v>
      </c>
      <c r="C18" s="138"/>
      <c r="D18" s="138"/>
      <c r="E18" s="139"/>
    </row>
    <row r="19" spans="1:5" ht="89.25" hidden="1">
      <c r="A19" s="137" t="s">
        <v>384</v>
      </c>
      <c r="B19" s="29" t="s">
        <v>385</v>
      </c>
      <c r="C19" s="138"/>
      <c r="D19" s="138"/>
      <c r="E19" s="139"/>
    </row>
    <row r="20" spans="1:5" ht="38.25">
      <c r="A20" s="134" t="s">
        <v>386</v>
      </c>
      <c r="B20" s="135" t="s">
        <v>387</v>
      </c>
      <c r="C20" s="140">
        <f>C21</f>
        <v>420</v>
      </c>
      <c r="D20" s="140">
        <f>D21</f>
        <v>495</v>
      </c>
      <c r="E20" s="140">
        <f>E21</f>
        <v>572</v>
      </c>
    </row>
    <row r="21" spans="1:5" ht="43.5" customHeight="1">
      <c r="A21" s="134" t="s">
        <v>388</v>
      </c>
      <c r="B21" s="135" t="s">
        <v>389</v>
      </c>
      <c r="C21" s="136">
        <f>C22+C23+C24+C25</f>
        <v>420</v>
      </c>
      <c r="D21" s="136">
        <f>D22+D23+D24+D25</f>
        <v>495</v>
      </c>
      <c r="E21" s="136">
        <f>E22+E23+E24+E25</f>
        <v>572</v>
      </c>
    </row>
    <row r="22" spans="1:5" ht="78.75" customHeight="1">
      <c r="A22" s="137" t="s">
        <v>390</v>
      </c>
      <c r="B22" s="141" t="s">
        <v>624</v>
      </c>
      <c r="C22" s="138">
        <v>154</v>
      </c>
      <c r="D22" s="138">
        <v>176</v>
      </c>
      <c r="E22" s="139">
        <v>212</v>
      </c>
    </row>
    <row r="23" spans="1:5" ht="75" customHeight="1">
      <c r="A23" s="137" t="s">
        <v>391</v>
      </c>
      <c r="B23" s="141" t="s">
        <v>624</v>
      </c>
      <c r="C23" s="138">
        <v>3</v>
      </c>
      <c r="D23" s="138">
        <v>4</v>
      </c>
      <c r="E23" s="139">
        <v>4</v>
      </c>
    </row>
    <row r="24" spans="1:5" ht="81.75" customHeight="1">
      <c r="A24" s="137" t="s">
        <v>392</v>
      </c>
      <c r="B24" s="141" t="s">
        <v>624</v>
      </c>
      <c r="C24" s="138">
        <v>249</v>
      </c>
      <c r="D24" s="138">
        <v>298</v>
      </c>
      <c r="E24" s="139">
        <v>337</v>
      </c>
    </row>
    <row r="25" spans="1:5" ht="84.75" customHeight="1">
      <c r="A25" s="137" t="s">
        <v>393</v>
      </c>
      <c r="B25" s="141" t="s">
        <v>624</v>
      </c>
      <c r="C25" s="138">
        <v>14</v>
      </c>
      <c r="D25" s="138">
        <v>17</v>
      </c>
      <c r="E25" s="139">
        <v>19</v>
      </c>
    </row>
    <row r="26" spans="1:5" ht="12.75" hidden="1">
      <c r="A26" s="134" t="s">
        <v>394</v>
      </c>
      <c r="B26" s="135" t="s">
        <v>395</v>
      </c>
      <c r="C26" s="136">
        <f>C27</f>
        <v>0</v>
      </c>
      <c r="D26" s="136">
        <f>D27</f>
        <v>0</v>
      </c>
      <c r="E26" s="136">
        <f>E27</f>
        <v>0</v>
      </c>
    </row>
    <row r="27" spans="1:5" ht="12.75" hidden="1">
      <c r="A27" s="134" t="s">
        <v>396</v>
      </c>
      <c r="B27" s="135" t="s">
        <v>397</v>
      </c>
      <c r="C27" s="136">
        <f>C28+C29</f>
        <v>0</v>
      </c>
      <c r="D27" s="138">
        <f>D28+D29</f>
        <v>0</v>
      </c>
      <c r="E27" s="138">
        <f>E28+E29</f>
        <v>0</v>
      </c>
    </row>
    <row r="28" spans="1:5" ht="12.75" hidden="1">
      <c r="A28" s="137" t="s">
        <v>398</v>
      </c>
      <c r="B28" s="29" t="s">
        <v>397</v>
      </c>
      <c r="C28" s="138"/>
      <c r="D28" s="138"/>
      <c r="E28" s="139"/>
    </row>
    <row r="29" spans="1:5" ht="25.5" hidden="1">
      <c r="A29" s="137" t="s">
        <v>399</v>
      </c>
      <c r="B29" s="29" t="s">
        <v>400</v>
      </c>
      <c r="C29" s="138"/>
      <c r="D29" s="138"/>
      <c r="E29" s="139"/>
    </row>
    <row r="30" spans="1:5" ht="19.5" customHeight="1">
      <c r="A30" s="134" t="s">
        <v>401</v>
      </c>
      <c r="B30" s="135" t="s">
        <v>402</v>
      </c>
      <c r="C30" s="136">
        <f>C31+C33</f>
        <v>355</v>
      </c>
      <c r="D30" s="136">
        <f>D31+D33</f>
        <v>359</v>
      </c>
      <c r="E30" s="136">
        <f>E31+E33</f>
        <v>363</v>
      </c>
    </row>
    <row r="31" spans="1:5" ht="20.25" customHeight="1">
      <c r="A31" s="137" t="s">
        <v>403</v>
      </c>
      <c r="B31" s="29" t="s">
        <v>404</v>
      </c>
      <c r="C31" s="138">
        <f>C32</f>
        <v>88</v>
      </c>
      <c r="D31" s="138">
        <f>D32</f>
        <v>92</v>
      </c>
      <c r="E31" s="138">
        <f>E32</f>
        <v>96</v>
      </c>
    </row>
    <row r="32" spans="1:5" ht="57" customHeight="1">
      <c r="A32" s="137" t="s">
        <v>405</v>
      </c>
      <c r="B32" s="29" t="s">
        <v>406</v>
      </c>
      <c r="C32" s="138">
        <v>88</v>
      </c>
      <c r="D32" s="138">
        <v>92</v>
      </c>
      <c r="E32" s="139">
        <v>96</v>
      </c>
    </row>
    <row r="33" spans="1:5" ht="20.25" customHeight="1">
      <c r="A33" s="137" t="s">
        <v>407</v>
      </c>
      <c r="B33" s="29" t="s">
        <v>408</v>
      </c>
      <c r="C33" s="138">
        <f>C34+C36</f>
        <v>267</v>
      </c>
      <c r="D33" s="136">
        <f>D34+D36</f>
        <v>267</v>
      </c>
      <c r="E33" s="136">
        <f>E34+E36</f>
        <v>267</v>
      </c>
    </row>
    <row r="34" spans="1:5" ht="52.5" customHeight="1">
      <c r="A34" s="137" t="s">
        <v>409</v>
      </c>
      <c r="B34" s="29" t="s">
        <v>410</v>
      </c>
      <c r="C34" s="138">
        <f>C35</f>
        <v>246</v>
      </c>
      <c r="D34" s="138">
        <f>D35</f>
        <v>246</v>
      </c>
      <c r="E34" s="138">
        <f>E35</f>
        <v>246</v>
      </c>
    </row>
    <row r="35" spans="1:5" ht="78.75" customHeight="1">
      <c r="A35" s="137" t="s">
        <v>411</v>
      </c>
      <c r="B35" s="29" t="s">
        <v>412</v>
      </c>
      <c r="C35" s="138">
        <v>246</v>
      </c>
      <c r="D35" s="138">
        <v>246</v>
      </c>
      <c r="E35" s="138">
        <v>246</v>
      </c>
    </row>
    <row r="36" spans="1:5" ht="53.25" customHeight="1">
      <c r="A36" s="137" t="s">
        <v>413</v>
      </c>
      <c r="B36" s="29" t="s">
        <v>414</v>
      </c>
      <c r="C36" s="138">
        <f>C37</f>
        <v>21</v>
      </c>
      <c r="D36" s="138">
        <f>D37</f>
        <v>21</v>
      </c>
      <c r="E36" s="138">
        <f>E37</f>
        <v>21</v>
      </c>
    </row>
    <row r="37" spans="1:5" ht="89.25">
      <c r="A37" s="137" t="s">
        <v>415</v>
      </c>
      <c r="B37" s="29" t="s">
        <v>416</v>
      </c>
      <c r="C37" s="138">
        <v>21</v>
      </c>
      <c r="D37" s="138">
        <v>21</v>
      </c>
      <c r="E37" s="138">
        <v>21</v>
      </c>
    </row>
    <row r="38" spans="1:5" ht="12.75">
      <c r="A38" s="134" t="s">
        <v>417</v>
      </c>
      <c r="B38" s="135" t="s">
        <v>418</v>
      </c>
      <c r="C38" s="136">
        <f aca="true" t="shared" si="0" ref="C38:E39">C39</f>
        <v>14</v>
      </c>
      <c r="D38" s="136">
        <f t="shared" si="0"/>
        <v>14</v>
      </c>
      <c r="E38" s="136">
        <f t="shared" si="0"/>
        <v>14</v>
      </c>
    </row>
    <row r="39" spans="1:5" ht="51">
      <c r="A39" s="137" t="s">
        <v>419</v>
      </c>
      <c r="B39" s="29" t="s">
        <v>420</v>
      </c>
      <c r="C39" s="138">
        <f t="shared" si="0"/>
        <v>14</v>
      </c>
      <c r="D39" s="138">
        <f t="shared" si="0"/>
        <v>14</v>
      </c>
      <c r="E39" s="138">
        <f t="shared" si="0"/>
        <v>14</v>
      </c>
    </row>
    <row r="40" spans="1:5" ht="76.5">
      <c r="A40" s="137" t="s">
        <v>421</v>
      </c>
      <c r="B40" s="29" t="s">
        <v>422</v>
      </c>
      <c r="C40" s="142">
        <v>14</v>
      </c>
      <c r="D40" s="138">
        <v>14</v>
      </c>
      <c r="E40" s="138">
        <v>14</v>
      </c>
    </row>
    <row r="41" spans="1:5" ht="38.25">
      <c r="A41" s="134" t="s">
        <v>423</v>
      </c>
      <c r="B41" s="135" t="s">
        <v>424</v>
      </c>
      <c r="C41" s="136">
        <f aca="true" t="shared" si="1" ref="C41:D43">C42</f>
        <v>0</v>
      </c>
      <c r="D41" s="136">
        <f t="shared" si="1"/>
        <v>0</v>
      </c>
      <c r="E41" s="139"/>
    </row>
    <row r="42" spans="1:5" ht="12.75">
      <c r="A42" s="137" t="s">
        <v>425</v>
      </c>
      <c r="B42" s="29" t="s">
        <v>426</v>
      </c>
      <c r="C42" s="138">
        <f t="shared" si="1"/>
        <v>0</v>
      </c>
      <c r="D42" s="138">
        <f t="shared" si="1"/>
        <v>0</v>
      </c>
      <c r="E42" s="139"/>
    </row>
    <row r="43" spans="1:5" ht="25.5">
      <c r="A43" s="137" t="s">
        <v>427</v>
      </c>
      <c r="B43" s="29" t="s">
        <v>428</v>
      </c>
      <c r="C43" s="138">
        <f t="shared" si="1"/>
        <v>0</v>
      </c>
      <c r="D43" s="138">
        <f t="shared" si="1"/>
        <v>0</v>
      </c>
      <c r="E43" s="139"/>
    </row>
    <row r="44" spans="1:5" ht="38.25">
      <c r="A44" s="137" t="s">
        <v>429</v>
      </c>
      <c r="B44" s="29" t="s">
        <v>430</v>
      </c>
      <c r="C44" s="138"/>
      <c r="D44" s="138"/>
      <c r="E44" s="139"/>
    </row>
    <row r="45" spans="1:5" ht="38.25">
      <c r="A45" s="134" t="s">
        <v>431</v>
      </c>
      <c r="B45" s="135" t="s">
        <v>432</v>
      </c>
      <c r="C45" s="140">
        <f>C46</f>
        <v>178</v>
      </c>
      <c r="D45" s="136">
        <f>D46</f>
        <v>178</v>
      </c>
      <c r="E45" s="136">
        <f>E46</f>
        <v>178</v>
      </c>
    </row>
    <row r="46" spans="1:5" ht="90" customHeight="1">
      <c r="A46" s="137" t="s">
        <v>433</v>
      </c>
      <c r="B46" s="29" t="s">
        <v>434</v>
      </c>
      <c r="C46" s="138">
        <f>C47+C49</f>
        <v>178</v>
      </c>
      <c r="D46" s="138">
        <f>D47+D49</f>
        <v>178</v>
      </c>
      <c r="E46" s="138">
        <f>E47+E49</f>
        <v>178</v>
      </c>
    </row>
    <row r="47" spans="1:5" ht="71.25" customHeight="1">
      <c r="A47" s="137" t="s">
        <v>435</v>
      </c>
      <c r="B47" s="29" t="s">
        <v>436</v>
      </c>
      <c r="C47" s="138">
        <f>C48</f>
        <v>178</v>
      </c>
      <c r="D47" s="138">
        <f>D48</f>
        <v>178</v>
      </c>
      <c r="E47" s="138">
        <f>E48</f>
        <v>178</v>
      </c>
    </row>
    <row r="48" spans="1:5" ht="76.5">
      <c r="A48" s="137" t="s">
        <v>437</v>
      </c>
      <c r="B48" s="29" t="s">
        <v>438</v>
      </c>
      <c r="C48" s="138">
        <v>178</v>
      </c>
      <c r="D48" s="138">
        <v>178</v>
      </c>
      <c r="E48" s="138">
        <v>178</v>
      </c>
    </row>
    <row r="49" spans="1:5" ht="76.5" hidden="1">
      <c r="A49" s="137" t="s">
        <v>439</v>
      </c>
      <c r="B49" s="29" t="s">
        <v>440</v>
      </c>
      <c r="C49" s="138">
        <f>C50</f>
        <v>0</v>
      </c>
      <c r="D49" s="138">
        <f>D50</f>
        <v>0</v>
      </c>
      <c r="E49" s="138">
        <f>E50</f>
        <v>0</v>
      </c>
    </row>
    <row r="50" spans="1:5" ht="63.75" hidden="1">
      <c r="A50" s="137" t="s">
        <v>441</v>
      </c>
      <c r="B50" s="29" t="s">
        <v>442</v>
      </c>
      <c r="C50" s="138"/>
      <c r="D50" s="138"/>
      <c r="E50" s="139"/>
    </row>
    <row r="51" spans="1:5" ht="25.5" hidden="1">
      <c r="A51" s="134" t="s">
        <v>443</v>
      </c>
      <c r="B51" s="151" t="s">
        <v>444</v>
      </c>
      <c r="C51" s="136">
        <f aca="true" t="shared" si="2" ref="C51:E52">C52</f>
        <v>0</v>
      </c>
      <c r="D51" s="136">
        <f t="shared" si="2"/>
        <v>0</v>
      </c>
      <c r="E51" s="136">
        <f t="shared" si="2"/>
        <v>0</v>
      </c>
    </row>
    <row r="52" spans="1:5" ht="12.75" hidden="1">
      <c r="A52" s="137" t="s">
        <v>445</v>
      </c>
      <c r="B52" s="152" t="s">
        <v>446</v>
      </c>
      <c r="C52" s="138">
        <f t="shared" si="2"/>
        <v>0</v>
      </c>
      <c r="D52" s="138">
        <f t="shared" si="2"/>
        <v>0</v>
      </c>
      <c r="E52" s="138">
        <f t="shared" si="2"/>
        <v>0</v>
      </c>
    </row>
    <row r="53" spans="1:5" ht="25.5" hidden="1">
      <c r="A53" s="137" t="s">
        <v>447</v>
      </c>
      <c r="B53" s="153" t="s">
        <v>448</v>
      </c>
      <c r="C53" s="138"/>
      <c r="D53" s="138"/>
      <c r="E53" s="139"/>
    </row>
    <row r="54" spans="1:5" ht="25.5" hidden="1">
      <c r="A54" s="134" t="s">
        <v>449</v>
      </c>
      <c r="B54" s="135" t="s">
        <v>450</v>
      </c>
      <c r="C54" s="136">
        <f>C55</f>
        <v>0</v>
      </c>
      <c r="D54" s="136">
        <f>D55</f>
        <v>0</v>
      </c>
      <c r="E54" s="136">
        <f>E55</f>
        <v>0</v>
      </c>
    </row>
    <row r="55" spans="1:5" ht="53.25" customHeight="1" hidden="1">
      <c r="A55" s="137" t="s">
        <v>451</v>
      </c>
      <c r="B55" s="29" t="s">
        <v>452</v>
      </c>
      <c r="C55" s="138">
        <f>C56+C58</f>
        <v>0</v>
      </c>
      <c r="D55" s="138">
        <f>D56+D58</f>
        <v>0</v>
      </c>
      <c r="E55" s="138">
        <f>E56+E58</f>
        <v>0</v>
      </c>
    </row>
    <row r="56" spans="1:5" ht="42.75" customHeight="1" hidden="1">
      <c r="A56" s="137" t="s">
        <v>453</v>
      </c>
      <c r="B56" s="29" t="s">
        <v>454</v>
      </c>
      <c r="C56" s="138">
        <f>C57</f>
        <v>0</v>
      </c>
      <c r="D56" s="138">
        <f>D57</f>
        <v>0</v>
      </c>
      <c r="E56" s="138">
        <f>E57</f>
        <v>0</v>
      </c>
    </row>
    <row r="57" spans="1:5" ht="51" hidden="1">
      <c r="A57" s="137" t="s">
        <v>455</v>
      </c>
      <c r="B57" s="29" t="s">
        <v>456</v>
      </c>
      <c r="C57" s="138"/>
      <c r="D57" s="138"/>
      <c r="E57" s="139"/>
    </row>
    <row r="58" spans="1:5" ht="51" hidden="1">
      <c r="A58" s="137" t="s">
        <v>457</v>
      </c>
      <c r="B58" s="31" t="s">
        <v>458</v>
      </c>
      <c r="C58" s="138">
        <f>C59</f>
        <v>0</v>
      </c>
      <c r="D58" s="138">
        <f>D59</f>
        <v>0</v>
      </c>
      <c r="E58" s="138">
        <f>E59</f>
        <v>0</v>
      </c>
    </row>
    <row r="59" spans="1:5" ht="51" hidden="1">
      <c r="A59" s="137" t="s">
        <v>459</v>
      </c>
      <c r="B59" s="31" t="s">
        <v>460</v>
      </c>
      <c r="C59" s="138"/>
      <c r="D59" s="138"/>
      <c r="E59" s="139"/>
    </row>
    <row r="60" spans="1:5" ht="12.75" hidden="1">
      <c r="A60" s="134" t="s">
        <v>461</v>
      </c>
      <c r="B60" s="135" t="s">
        <v>462</v>
      </c>
      <c r="C60" s="136">
        <f>C61</f>
        <v>0</v>
      </c>
      <c r="D60" s="136">
        <f>D61</f>
        <v>0</v>
      </c>
      <c r="E60" s="139"/>
    </row>
    <row r="61" spans="1:5" ht="12.75" hidden="1">
      <c r="A61" s="137" t="s">
        <v>463</v>
      </c>
      <c r="B61" s="29" t="s">
        <v>464</v>
      </c>
      <c r="C61" s="138">
        <f>C62</f>
        <v>0</v>
      </c>
      <c r="D61" s="138">
        <f>D62</f>
        <v>0</v>
      </c>
      <c r="E61" s="139"/>
    </row>
    <row r="62" spans="1:5" ht="25.5" hidden="1">
      <c r="A62" s="137" t="s">
        <v>465</v>
      </c>
      <c r="B62" s="29" t="s">
        <v>466</v>
      </c>
      <c r="C62" s="138"/>
      <c r="D62" s="138"/>
      <c r="E62" s="139"/>
    </row>
    <row r="63" spans="1:5" ht="12.75">
      <c r="A63" s="134" t="s">
        <v>467</v>
      </c>
      <c r="B63" s="135" t="s">
        <v>468</v>
      </c>
      <c r="C63" s="136">
        <f>C64+C94</f>
        <v>2204.309</v>
      </c>
      <c r="D63" s="136">
        <f>D64+D94</f>
        <v>846.343</v>
      </c>
      <c r="E63" s="136">
        <f>E64+E94</f>
        <v>856.3000000000001</v>
      </c>
    </row>
    <row r="64" spans="1:5" ht="38.25">
      <c r="A64" s="134" t="s">
        <v>469</v>
      </c>
      <c r="B64" s="135" t="s">
        <v>470</v>
      </c>
      <c r="C64" s="136">
        <f>C65+C70+C80+C89</f>
        <v>2204.309</v>
      </c>
      <c r="D64" s="136">
        <f>D65+D70+D80+D89</f>
        <v>846.343</v>
      </c>
      <c r="E64" s="136">
        <f>E65+E70+E80+E89</f>
        <v>856.3000000000001</v>
      </c>
    </row>
    <row r="65" spans="1:5" ht="25.5">
      <c r="A65" s="134" t="s">
        <v>471</v>
      </c>
      <c r="B65" s="135" t="s">
        <v>472</v>
      </c>
      <c r="C65" s="136">
        <f>C66+C68</f>
        <v>1923.979</v>
      </c>
      <c r="D65" s="136">
        <f>D66+D68</f>
        <v>551.733</v>
      </c>
      <c r="E65" s="136">
        <f>E66+E68</f>
        <v>548.23</v>
      </c>
    </row>
    <row r="66" spans="1:5" ht="25.5">
      <c r="A66" s="137" t="s">
        <v>473</v>
      </c>
      <c r="B66" s="29" t="s">
        <v>474</v>
      </c>
      <c r="C66" s="138">
        <f>C67</f>
        <v>1499.979</v>
      </c>
      <c r="D66" s="136">
        <f>D67</f>
        <v>551.733</v>
      </c>
      <c r="E66" s="136">
        <f>E67</f>
        <v>548.23</v>
      </c>
    </row>
    <row r="67" spans="1:5" ht="25.5">
      <c r="A67" s="137" t="s">
        <v>475</v>
      </c>
      <c r="B67" s="29" t="s">
        <v>476</v>
      </c>
      <c r="C67" s="138">
        <v>1499.979</v>
      </c>
      <c r="D67" s="138">
        <v>551.733</v>
      </c>
      <c r="E67" s="138">
        <v>548.23</v>
      </c>
    </row>
    <row r="68" spans="1:5" ht="25.5">
      <c r="A68" s="137" t="s">
        <v>477</v>
      </c>
      <c r="B68" s="29" t="s">
        <v>478</v>
      </c>
      <c r="C68" s="138">
        <f>C69</f>
        <v>424</v>
      </c>
      <c r="D68" s="136">
        <f>D69</f>
        <v>0</v>
      </c>
      <c r="E68" s="136">
        <f>E69</f>
        <v>0</v>
      </c>
    </row>
    <row r="69" spans="1:5" ht="25.5">
      <c r="A69" s="137" t="s">
        <v>479</v>
      </c>
      <c r="B69" s="29" t="s">
        <v>480</v>
      </c>
      <c r="C69" s="138">
        <v>424</v>
      </c>
      <c r="D69" s="138"/>
      <c r="E69" s="139"/>
    </row>
    <row r="70" spans="1:5" ht="38.25" hidden="1">
      <c r="A70" s="134" t="s">
        <v>481</v>
      </c>
      <c r="B70" s="135" t="s">
        <v>482</v>
      </c>
      <c r="C70" s="136">
        <f>C71+C73+C75</f>
        <v>0</v>
      </c>
      <c r="D70" s="136">
        <f>D71+D73+D75</f>
        <v>0</v>
      </c>
      <c r="E70" s="139"/>
    </row>
    <row r="71" spans="1:5" ht="25.5" hidden="1">
      <c r="A71" s="137" t="s">
        <v>483</v>
      </c>
      <c r="B71" s="29" t="s">
        <v>484</v>
      </c>
      <c r="C71" s="138">
        <f>C72</f>
        <v>0</v>
      </c>
      <c r="D71" s="138">
        <f>D72</f>
        <v>0</v>
      </c>
      <c r="E71" s="139"/>
    </row>
    <row r="72" spans="1:5" ht="25.5" hidden="1">
      <c r="A72" s="137" t="s">
        <v>485</v>
      </c>
      <c r="B72" s="29" t="s">
        <v>486</v>
      </c>
      <c r="C72" s="138"/>
      <c r="D72" s="138"/>
      <c r="E72" s="139"/>
    </row>
    <row r="73" spans="1:5" ht="63.75" hidden="1">
      <c r="A73" s="137" t="s">
        <v>487</v>
      </c>
      <c r="B73" s="29" t="s">
        <v>488</v>
      </c>
      <c r="C73" s="138">
        <f>C74</f>
        <v>0</v>
      </c>
      <c r="D73" s="138">
        <f>D74</f>
        <v>0</v>
      </c>
      <c r="E73" s="139"/>
    </row>
    <row r="74" spans="1:5" ht="0.75" customHeight="1">
      <c r="A74" s="137" t="s">
        <v>489</v>
      </c>
      <c r="B74" s="29" t="s">
        <v>490</v>
      </c>
      <c r="C74" s="138"/>
      <c r="D74" s="138"/>
      <c r="E74" s="139"/>
    </row>
    <row r="75" spans="1:5" ht="12.75" hidden="1">
      <c r="A75" s="134" t="s">
        <v>491</v>
      </c>
      <c r="B75" s="135" t="s">
        <v>492</v>
      </c>
      <c r="C75" s="136">
        <f>C76</f>
        <v>0</v>
      </c>
      <c r="D75" s="136">
        <f>D76</f>
        <v>0</v>
      </c>
      <c r="E75" s="143"/>
    </row>
    <row r="76" spans="1:5" ht="12.75" hidden="1">
      <c r="A76" s="137" t="s">
        <v>493</v>
      </c>
      <c r="B76" s="29" t="s">
        <v>494</v>
      </c>
      <c r="C76" s="138">
        <f>SUM(C78:C79)</f>
        <v>0</v>
      </c>
      <c r="D76" s="138">
        <f>SUM(D78:D79)</f>
        <v>0</v>
      </c>
      <c r="E76" s="139"/>
    </row>
    <row r="77" spans="1:5" ht="12.75" hidden="1">
      <c r="A77" s="137"/>
      <c r="B77" s="29" t="s">
        <v>495</v>
      </c>
      <c r="C77" s="138"/>
      <c r="D77" s="138"/>
      <c r="E77" s="139"/>
    </row>
    <row r="78" spans="1:5" ht="12.75" hidden="1">
      <c r="A78" s="137" t="s">
        <v>493</v>
      </c>
      <c r="B78" s="29"/>
      <c r="C78" s="138"/>
      <c r="D78" s="138"/>
      <c r="E78" s="139"/>
    </row>
    <row r="79" spans="1:5" ht="12.75" hidden="1">
      <c r="A79" s="137" t="s">
        <v>493</v>
      </c>
      <c r="B79" s="29"/>
      <c r="C79" s="138"/>
      <c r="D79" s="138"/>
      <c r="E79" s="139"/>
    </row>
    <row r="80" spans="1:5" ht="25.5">
      <c r="A80" s="134" t="s">
        <v>496</v>
      </c>
      <c r="B80" s="135" t="s">
        <v>497</v>
      </c>
      <c r="C80" s="136">
        <f>C81+C83</f>
        <v>280.33</v>
      </c>
      <c r="D80" s="136">
        <f>D81+D83</f>
        <v>294.61</v>
      </c>
      <c r="E80" s="136">
        <f>E81+E83</f>
        <v>308.07000000000005</v>
      </c>
    </row>
    <row r="81" spans="1:5" ht="38.25">
      <c r="A81" s="137" t="s">
        <v>498</v>
      </c>
      <c r="B81" s="29" t="s">
        <v>499</v>
      </c>
      <c r="C81" s="138">
        <f>C82</f>
        <v>68.45</v>
      </c>
      <c r="D81" s="136">
        <f>D82</f>
        <v>68.65</v>
      </c>
      <c r="E81" s="136">
        <f>E82</f>
        <v>68.65</v>
      </c>
    </row>
    <row r="82" spans="1:5" ht="38.25">
      <c r="A82" s="137" t="s">
        <v>500</v>
      </c>
      <c r="B82" s="29" t="s">
        <v>501</v>
      </c>
      <c r="C82" s="138">
        <v>68.45</v>
      </c>
      <c r="D82" s="138">
        <v>68.65</v>
      </c>
      <c r="E82" s="139">
        <v>68.65</v>
      </c>
    </row>
    <row r="83" spans="1:5" ht="12.75">
      <c r="A83" s="134" t="s">
        <v>502</v>
      </c>
      <c r="B83" s="135" t="s">
        <v>503</v>
      </c>
      <c r="C83" s="136">
        <f>C84</f>
        <v>211.88</v>
      </c>
      <c r="D83" s="136">
        <f>D84</f>
        <v>225.96</v>
      </c>
      <c r="E83" s="136">
        <f>E84</f>
        <v>239.42000000000002</v>
      </c>
    </row>
    <row r="84" spans="1:5" ht="12.75">
      <c r="A84" s="137" t="s">
        <v>504</v>
      </c>
      <c r="B84" s="29" t="s">
        <v>505</v>
      </c>
      <c r="C84" s="136">
        <f>SUM(C86:C88)</f>
        <v>211.88</v>
      </c>
      <c r="D84" s="136">
        <f>SUM(D86:D88)</f>
        <v>225.96</v>
      </c>
      <c r="E84" s="136">
        <f>SUM(E86:E88)</f>
        <v>239.42000000000002</v>
      </c>
    </row>
    <row r="85" spans="1:5" ht="12.75">
      <c r="A85" s="137"/>
      <c r="B85" s="144" t="s">
        <v>495</v>
      </c>
      <c r="C85" s="136"/>
      <c r="D85" s="136"/>
      <c r="E85" s="139"/>
    </row>
    <row r="86" spans="1:5" ht="25.5">
      <c r="A86" s="137" t="s">
        <v>504</v>
      </c>
      <c r="B86" s="145" t="s">
        <v>506</v>
      </c>
      <c r="C86" s="138">
        <v>192.92</v>
      </c>
      <c r="D86" s="138">
        <v>207</v>
      </c>
      <c r="E86" s="138">
        <v>220.46</v>
      </c>
    </row>
    <row r="87" spans="1:5" ht="63.75">
      <c r="A87" s="137" t="s">
        <v>504</v>
      </c>
      <c r="B87" s="145" t="s">
        <v>507</v>
      </c>
      <c r="C87" s="138">
        <v>18.96</v>
      </c>
      <c r="D87" s="138">
        <v>18.96</v>
      </c>
      <c r="E87" s="138">
        <v>18.96</v>
      </c>
    </row>
    <row r="88" spans="1:5" ht="0.75" customHeight="1" hidden="1">
      <c r="A88" s="137" t="s">
        <v>504</v>
      </c>
      <c r="B88" s="29"/>
      <c r="C88" s="138"/>
      <c r="D88" s="138"/>
      <c r="E88" s="139"/>
    </row>
    <row r="89" spans="1:5" ht="12.75" hidden="1">
      <c r="A89" s="134" t="s">
        <v>508</v>
      </c>
      <c r="B89" s="135" t="s">
        <v>509</v>
      </c>
      <c r="C89" s="136">
        <f>C90+C92</f>
        <v>0</v>
      </c>
      <c r="D89" s="136">
        <f>D90+D92</f>
        <v>0</v>
      </c>
      <c r="E89" s="139"/>
    </row>
    <row r="90" spans="1:5" ht="51" hidden="1">
      <c r="A90" s="137" t="s">
        <v>510</v>
      </c>
      <c r="B90" s="29" t="s">
        <v>511</v>
      </c>
      <c r="C90" s="136">
        <f>C91</f>
        <v>0</v>
      </c>
      <c r="D90" s="136">
        <f>D91</f>
        <v>0</v>
      </c>
      <c r="E90" s="139"/>
    </row>
    <row r="91" spans="1:5" ht="51" hidden="1">
      <c r="A91" s="137" t="s">
        <v>512</v>
      </c>
      <c r="B91" s="29" t="s">
        <v>513</v>
      </c>
      <c r="C91" s="138"/>
      <c r="D91" s="138"/>
      <c r="E91" s="139"/>
    </row>
    <row r="92" spans="1:5" ht="63.75" hidden="1">
      <c r="A92" s="137" t="s">
        <v>514</v>
      </c>
      <c r="B92" s="29" t="s">
        <v>515</v>
      </c>
      <c r="C92" s="138">
        <f>C93</f>
        <v>0</v>
      </c>
      <c r="D92" s="138">
        <f>D93</f>
        <v>0</v>
      </c>
      <c r="E92" s="139"/>
    </row>
    <row r="93" spans="1:5" ht="63.75" hidden="1">
      <c r="A93" s="137" t="s">
        <v>516</v>
      </c>
      <c r="B93" s="29" t="s">
        <v>517</v>
      </c>
      <c r="C93" s="138"/>
      <c r="D93" s="138"/>
      <c r="E93" s="139"/>
    </row>
    <row r="94" spans="1:5" ht="12.75" hidden="1">
      <c r="A94" s="134" t="s">
        <v>518</v>
      </c>
      <c r="B94" s="135" t="s">
        <v>519</v>
      </c>
      <c r="C94" s="136">
        <f>C95</f>
        <v>0</v>
      </c>
      <c r="D94" s="136">
        <f>D95</f>
        <v>0</v>
      </c>
      <c r="E94" s="136">
        <f>E95</f>
        <v>0</v>
      </c>
    </row>
    <row r="95" spans="1:5" ht="25.5" hidden="1">
      <c r="A95" s="137" t="s">
        <v>520</v>
      </c>
      <c r="B95" s="29" t="s">
        <v>521</v>
      </c>
      <c r="C95" s="146"/>
      <c r="D95" s="146"/>
      <c r="E95" s="139"/>
    </row>
    <row r="96" spans="1:5" ht="14.25">
      <c r="A96" s="147"/>
      <c r="B96" s="148" t="s">
        <v>522</v>
      </c>
      <c r="C96" s="149">
        <f>C63+C11</f>
        <v>3495.309</v>
      </c>
      <c r="D96" s="149">
        <f>D63+D11</f>
        <v>2233.343</v>
      </c>
      <c r="E96" s="149">
        <f>E63+E11</f>
        <v>2345.3</v>
      </c>
    </row>
  </sheetData>
  <sheetProtection/>
  <mergeCells count="6">
    <mergeCell ref="B1:C1"/>
    <mergeCell ref="B3:C3"/>
    <mergeCell ref="A4:C4"/>
    <mergeCell ref="A6:C6"/>
    <mergeCell ref="D8:E8"/>
    <mergeCell ref="B2:D2"/>
  </mergeCells>
  <printOptions/>
  <pageMargins left="0.5118110236220472" right="0" top="0.15748031496062992"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3">
      <selection activeCell="L23" sqref="L23"/>
    </sheetView>
  </sheetViews>
  <sheetFormatPr defaultColWidth="9.00390625" defaultRowHeight="12.75"/>
  <cols>
    <col min="1" max="1" width="9.375" style="119" customWidth="1"/>
    <col min="2" max="2" width="21.75390625" style="119" customWidth="1"/>
    <col min="3" max="3" width="61.125" style="119" customWidth="1"/>
    <col min="4" max="4" width="9.75390625" style="119" hidden="1" customWidth="1"/>
    <col min="5" max="5" width="7.125" style="119" hidden="1" customWidth="1"/>
    <col min="6" max="6" width="6.75390625" style="119" hidden="1" customWidth="1"/>
    <col min="7" max="7" width="7.875" style="119" customWidth="1"/>
    <col min="8" max="8" width="9.125" style="119" customWidth="1"/>
    <col min="9" max="9" width="7.75390625" style="119" customWidth="1"/>
  </cols>
  <sheetData>
    <row r="1" spans="2:5" ht="12.75">
      <c r="B1" s="259" t="s">
        <v>523</v>
      </c>
      <c r="C1" s="259"/>
      <c r="D1" s="259"/>
      <c r="E1" s="259"/>
    </row>
    <row r="2" spans="1:7" ht="12.75">
      <c r="A2" s="3"/>
      <c r="B2" s="154"/>
      <c r="C2" s="150" t="s">
        <v>524</v>
      </c>
      <c r="D2" s="154"/>
      <c r="E2" s="154"/>
      <c r="F2" s="3"/>
      <c r="G2" s="3"/>
    </row>
    <row r="3" spans="1:7" ht="12.75">
      <c r="A3" s="3"/>
      <c r="B3" s="150"/>
      <c r="C3" s="150" t="s">
        <v>525</v>
      </c>
      <c r="D3" s="154"/>
      <c r="E3" s="154"/>
      <c r="F3" s="3"/>
      <c r="G3" s="3"/>
    </row>
    <row r="4" spans="1:9" ht="12.75">
      <c r="A4" s="154"/>
      <c r="B4" s="154"/>
      <c r="C4" s="150" t="s">
        <v>526</v>
      </c>
      <c r="D4" s="154"/>
      <c r="E4" s="154"/>
      <c r="F4" s="154"/>
      <c r="G4" s="154"/>
      <c r="H4" s="122"/>
      <c r="I4" s="122"/>
    </row>
    <row r="5" spans="1:9" ht="12.75">
      <c r="A5" s="154"/>
      <c r="B5" s="154"/>
      <c r="C5" s="150" t="s">
        <v>608</v>
      </c>
      <c r="D5" s="154"/>
      <c r="E5" s="154"/>
      <c r="F5" s="154"/>
      <c r="G5" s="154"/>
      <c r="H5" s="122"/>
      <c r="I5" s="122"/>
    </row>
    <row r="6" spans="1:9" ht="12.75">
      <c r="A6" s="154"/>
      <c r="B6" s="154"/>
      <c r="C6" s="150" t="s">
        <v>527</v>
      </c>
      <c r="D6" s="154"/>
      <c r="E6" s="154"/>
      <c r="F6" s="154"/>
      <c r="G6" s="154"/>
      <c r="H6" s="122"/>
      <c r="I6" s="122"/>
    </row>
    <row r="7" spans="1:9" ht="12.75">
      <c r="A7" s="154"/>
      <c r="B7" s="154"/>
      <c r="C7" s="150" t="s">
        <v>528</v>
      </c>
      <c r="D7" s="154"/>
      <c r="E7" s="154"/>
      <c r="F7" s="154"/>
      <c r="G7" s="154"/>
      <c r="H7" s="122"/>
      <c r="I7" s="122"/>
    </row>
    <row r="8" spans="1:9" ht="12.75">
      <c r="A8" s="154"/>
      <c r="B8" s="150"/>
      <c r="C8" s="150" t="s">
        <v>609</v>
      </c>
      <c r="D8" s="154"/>
      <c r="E8" s="154"/>
      <c r="F8" s="154"/>
      <c r="G8" s="154"/>
      <c r="H8" s="122"/>
      <c r="I8" s="122"/>
    </row>
    <row r="9" spans="1:9" ht="12.75" hidden="1">
      <c r="A9" s="154"/>
      <c r="B9"/>
      <c r="C9"/>
      <c r="D9"/>
      <c r="E9"/>
      <c r="F9"/>
      <c r="G9"/>
      <c r="H9"/>
      <c r="I9"/>
    </row>
    <row r="10" spans="1:7" ht="12.75" hidden="1">
      <c r="A10" s="3"/>
      <c r="B10" s="254"/>
      <c r="C10" s="254"/>
      <c r="D10" s="254"/>
      <c r="E10" s="254"/>
      <c r="F10" s="3"/>
      <c r="G10" s="3"/>
    </row>
    <row r="11" spans="1:7" ht="12.75" hidden="1">
      <c r="A11" s="3"/>
      <c r="B11" s="254"/>
      <c r="C11" s="254"/>
      <c r="D11" s="254"/>
      <c r="E11" s="254"/>
      <c r="F11" s="3"/>
      <c r="G11" s="3"/>
    </row>
    <row r="12" spans="1:7" ht="12.75" hidden="1">
      <c r="A12" s="3"/>
      <c r="B12" s="254"/>
      <c r="C12" s="254"/>
      <c r="D12" s="254"/>
      <c r="E12" s="254"/>
      <c r="F12" s="3"/>
      <c r="G12" s="3"/>
    </row>
    <row r="13" spans="1:7" ht="12.75">
      <c r="A13" s="3"/>
      <c r="B13" s="254"/>
      <c r="C13" s="254"/>
      <c r="D13" s="254"/>
      <c r="E13" s="254"/>
      <c r="F13" s="3"/>
      <c r="G13" s="3"/>
    </row>
    <row r="14" spans="1:9" ht="15.75">
      <c r="A14" s="260" t="s">
        <v>529</v>
      </c>
      <c r="B14" s="260"/>
      <c r="C14" s="260"/>
      <c r="D14" s="260"/>
      <c r="E14" s="260"/>
      <c r="F14" s="260"/>
      <c r="G14" s="260"/>
      <c r="H14" s="156"/>
      <c r="I14" s="156"/>
    </row>
    <row r="15" spans="1:7" ht="15.75">
      <c r="A15" s="258" t="s">
        <v>530</v>
      </c>
      <c r="B15" s="258"/>
      <c r="C15" s="258"/>
      <c r="D15" s="155"/>
      <c r="E15" s="155"/>
      <c r="F15" s="3"/>
      <c r="G15" s="3"/>
    </row>
    <row r="16" spans="1:7" ht="15.75">
      <c r="A16" s="3"/>
      <c r="B16" s="258" t="s">
        <v>531</v>
      </c>
      <c r="C16" s="258"/>
      <c r="D16" s="158"/>
      <c r="E16" s="158"/>
      <c r="F16" s="3"/>
      <c r="G16" s="3"/>
    </row>
    <row r="17" spans="1:7" ht="15.75">
      <c r="A17" s="3"/>
      <c r="B17" s="258" t="s">
        <v>532</v>
      </c>
      <c r="C17" s="258"/>
      <c r="D17" s="157"/>
      <c r="E17" s="157"/>
      <c r="F17" s="3"/>
      <c r="G17" s="3"/>
    </row>
    <row r="18" spans="1:7" ht="13.5" thickBot="1">
      <c r="A18" s="3"/>
      <c r="B18" s="3"/>
      <c r="C18" s="229"/>
      <c r="D18" s="229"/>
      <c r="E18" s="3"/>
      <c r="F18" s="3"/>
      <c r="G18" s="3"/>
    </row>
    <row r="19" spans="1:7" ht="38.25">
      <c r="A19" s="159" t="s">
        <v>533</v>
      </c>
      <c r="B19" s="160" t="s">
        <v>534</v>
      </c>
      <c r="C19" s="160" t="s">
        <v>535</v>
      </c>
      <c r="D19" s="161" t="s">
        <v>536</v>
      </c>
      <c r="E19" s="162" t="s">
        <v>536</v>
      </c>
      <c r="F19" s="162" t="s">
        <v>536</v>
      </c>
      <c r="G19" s="3"/>
    </row>
    <row r="20" spans="1:7" ht="12.75">
      <c r="A20" s="163">
        <v>1</v>
      </c>
      <c r="B20" s="129">
        <v>2</v>
      </c>
      <c r="C20" s="129">
        <v>3</v>
      </c>
      <c r="D20" s="164"/>
      <c r="E20" s="165"/>
      <c r="F20" s="165"/>
      <c r="G20" s="3"/>
    </row>
    <row r="21" spans="1:9" ht="30" hidden="1">
      <c r="A21" s="166" t="s">
        <v>537</v>
      </c>
      <c r="B21" s="167" t="s">
        <v>538</v>
      </c>
      <c r="C21" s="167" t="s">
        <v>539</v>
      </c>
      <c r="D21" s="164">
        <f>D22+D27</f>
        <v>0</v>
      </c>
      <c r="E21" s="165">
        <f>E22+E27</f>
        <v>0</v>
      </c>
      <c r="F21" s="165">
        <f>F22+F27</f>
        <v>0</v>
      </c>
      <c r="G21" s="168"/>
      <c r="H21" s="5"/>
      <c r="I21" s="5"/>
    </row>
    <row r="22" spans="1:7" ht="28.5">
      <c r="A22" s="169" t="s">
        <v>537</v>
      </c>
      <c r="B22" s="170" t="s">
        <v>540</v>
      </c>
      <c r="C22" s="170" t="s">
        <v>541</v>
      </c>
      <c r="D22" s="164">
        <f>D23</f>
        <v>0</v>
      </c>
      <c r="E22" s="165">
        <f aca="true" t="shared" si="0" ref="E22:F25">E23</f>
        <v>0</v>
      </c>
      <c r="F22" s="165">
        <f t="shared" si="0"/>
        <v>0</v>
      </c>
      <c r="G22" s="3"/>
    </row>
    <row r="23" spans="1:7" ht="45">
      <c r="A23" s="171" t="s">
        <v>537</v>
      </c>
      <c r="B23" s="167" t="s">
        <v>542</v>
      </c>
      <c r="C23" s="167" t="s">
        <v>543</v>
      </c>
      <c r="D23" s="164">
        <f>D24</f>
        <v>0</v>
      </c>
      <c r="E23" s="165">
        <f t="shared" si="0"/>
        <v>0</v>
      </c>
      <c r="F23" s="165">
        <f t="shared" si="0"/>
        <v>0</v>
      </c>
      <c r="G23" s="3"/>
    </row>
    <row r="24" spans="1:7" ht="45">
      <c r="A24" s="171" t="s">
        <v>537</v>
      </c>
      <c r="B24" s="167" t="s">
        <v>605</v>
      </c>
      <c r="C24" s="167" t="s">
        <v>544</v>
      </c>
      <c r="D24" s="164">
        <f>D25</f>
        <v>0</v>
      </c>
      <c r="E24" s="165">
        <f t="shared" si="0"/>
        <v>0</v>
      </c>
      <c r="F24" s="165">
        <f t="shared" si="0"/>
        <v>0</v>
      </c>
      <c r="G24" s="3"/>
    </row>
    <row r="25" spans="1:7" ht="45">
      <c r="A25" s="171" t="s">
        <v>537</v>
      </c>
      <c r="B25" s="167" t="s">
        <v>545</v>
      </c>
      <c r="C25" s="172" t="s">
        <v>546</v>
      </c>
      <c r="D25" s="164">
        <f>D26</f>
        <v>0</v>
      </c>
      <c r="E25" s="165">
        <f t="shared" si="0"/>
        <v>0</v>
      </c>
      <c r="F25" s="165">
        <f t="shared" si="0"/>
        <v>0</v>
      </c>
      <c r="G25" s="3"/>
    </row>
    <row r="26" spans="1:7" ht="45">
      <c r="A26" s="171" t="s">
        <v>537</v>
      </c>
      <c r="B26" s="167" t="s">
        <v>606</v>
      </c>
      <c r="C26" s="172" t="s">
        <v>547</v>
      </c>
      <c r="D26" s="164"/>
      <c r="E26" s="165"/>
      <c r="F26" s="165"/>
      <c r="G26" s="3"/>
    </row>
    <row r="27" spans="1:7" ht="28.5">
      <c r="A27" s="173" t="s">
        <v>190</v>
      </c>
      <c r="B27" s="170" t="s">
        <v>548</v>
      </c>
      <c r="C27" s="174" t="s">
        <v>549</v>
      </c>
      <c r="D27" s="164">
        <f>D35+D28</f>
        <v>0</v>
      </c>
      <c r="E27" s="165">
        <f>E35+E28</f>
        <v>0</v>
      </c>
      <c r="F27" s="165">
        <f>F35+F28</f>
        <v>0</v>
      </c>
      <c r="G27" s="3"/>
    </row>
    <row r="28" spans="1:7" ht="30">
      <c r="A28" s="175" t="s">
        <v>190</v>
      </c>
      <c r="B28" s="167" t="s">
        <v>550</v>
      </c>
      <c r="C28" s="172" t="s">
        <v>551</v>
      </c>
      <c r="D28" s="164">
        <f>D29</f>
        <v>-3677.4</v>
      </c>
      <c r="E28" s="165">
        <f aca="true" t="shared" si="1" ref="E28:F30">E29</f>
        <v>-3503.1</v>
      </c>
      <c r="F28" s="165">
        <f t="shared" si="1"/>
        <v>-3249.2</v>
      </c>
      <c r="G28" s="3"/>
    </row>
    <row r="29" spans="1:7" ht="30">
      <c r="A29" s="175" t="s">
        <v>190</v>
      </c>
      <c r="B29" s="167" t="s">
        <v>552</v>
      </c>
      <c r="C29" s="172" t="s">
        <v>553</v>
      </c>
      <c r="D29" s="164">
        <f>D30</f>
        <v>-3677.4</v>
      </c>
      <c r="E29" s="165">
        <f t="shared" si="1"/>
        <v>-3503.1</v>
      </c>
      <c r="F29" s="165">
        <f t="shared" si="1"/>
        <v>-3249.2</v>
      </c>
      <c r="G29" s="3"/>
    </row>
    <row r="30" spans="1:7" ht="30">
      <c r="A30" s="175" t="s">
        <v>190</v>
      </c>
      <c r="B30" s="167" t="s">
        <v>554</v>
      </c>
      <c r="C30" s="172" t="s">
        <v>555</v>
      </c>
      <c r="D30" s="164">
        <f>D31</f>
        <v>-3677.4</v>
      </c>
      <c r="E30" s="165">
        <f t="shared" si="1"/>
        <v>-3503.1</v>
      </c>
      <c r="F30" s="165">
        <f t="shared" si="1"/>
        <v>-3249.2</v>
      </c>
      <c r="G30" s="3"/>
    </row>
    <row r="31" spans="1:7" ht="30">
      <c r="A31" s="175" t="s">
        <v>190</v>
      </c>
      <c r="B31" s="167" t="s">
        <v>556</v>
      </c>
      <c r="C31" s="172" t="s">
        <v>557</v>
      </c>
      <c r="D31" s="164">
        <v>-3677.4</v>
      </c>
      <c r="E31" s="165">
        <v>-3503.1</v>
      </c>
      <c r="F31" s="165">
        <v>-3249.2</v>
      </c>
      <c r="G31" s="3"/>
    </row>
    <row r="32" spans="1:7" ht="30">
      <c r="A32" s="175" t="s">
        <v>190</v>
      </c>
      <c r="B32" s="167" t="s">
        <v>558</v>
      </c>
      <c r="C32" s="172" t="s">
        <v>559</v>
      </c>
      <c r="D32" s="164">
        <f>D33</f>
        <v>3677.4</v>
      </c>
      <c r="E32" s="165">
        <f aca="true" t="shared" si="2" ref="E32:F34">E33</f>
        <v>3503.1</v>
      </c>
      <c r="F32" s="165">
        <f t="shared" si="2"/>
        <v>3249.2</v>
      </c>
      <c r="G32" s="3"/>
    </row>
    <row r="33" spans="1:7" ht="30">
      <c r="A33" s="175" t="s">
        <v>190</v>
      </c>
      <c r="B33" s="167" t="s">
        <v>560</v>
      </c>
      <c r="C33" s="172" t="s">
        <v>561</v>
      </c>
      <c r="D33" s="164">
        <f>D34</f>
        <v>3677.4</v>
      </c>
      <c r="E33" s="165">
        <f t="shared" si="2"/>
        <v>3503.1</v>
      </c>
      <c r="F33" s="165">
        <f t="shared" si="2"/>
        <v>3249.2</v>
      </c>
      <c r="G33" s="3"/>
    </row>
    <row r="34" spans="1:7" ht="30">
      <c r="A34" s="175" t="s">
        <v>190</v>
      </c>
      <c r="B34" s="167" t="s">
        <v>562</v>
      </c>
      <c r="C34" s="172" t="s">
        <v>563</v>
      </c>
      <c r="D34" s="164">
        <f>D35</f>
        <v>3677.4</v>
      </c>
      <c r="E34" s="165">
        <f t="shared" si="2"/>
        <v>3503.1</v>
      </c>
      <c r="F34" s="165">
        <f t="shared" si="2"/>
        <v>3249.2</v>
      </c>
      <c r="G34" s="3"/>
    </row>
    <row r="35" spans="1:7" ht="30.75" thickBot="1">
      <c r="A35" s="176" t="s">
        <v>190</v>
      </c>
      <c r="B35" s="177" t="s">
        <v>564</v>
      </c>
      <c r="C35" s="178" t="s">
        <v>565</v>
      </c>
      <c r="D35" s="179">
        <v>3677.4</v>
      </c>
      <c r="E35" s="180">
        <v>3503.1</v>
      </c>
      <c r="F35" s="180">
        <v>3249.2</v>
      </c>
      <c r="G35" s="3"/>
    </row>
  </sheetData>
  <sheetProtection/>
  <mergeCells count="10">
    <mergeCell ref="A15:C15"/>
    <mergeCell ref="B16:C16"/>
    <mergeCell ref="B17:C17"/>
    <mergeCell ref="C18:D18"/>
    <mergeCell ref="B1:E1"/>
    <mergeCell ref="B10:E10"/>
    <mergeCell ref="B11:E11"/>
    <mergeCell ref="B12:E12"/>
    <mergeCell ref="B13:E13"/>
    <mergeCell ref="A14:G14"/>
  </mergeCells>
  <printOptions/>
  <pageMargins left="0.7086614173228347" right="0"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1"/>
  <sheetViews>
    <sheetView zoomScalePageLayoutView="0" workbookViewId="0" topLeftCell="A8">
      <selection activeCell="O41" sqref="O41"/>
    </sheetView>
  </sheetViews>
  <sheetFormatPr defaultColWidth="9.00390625" defaultRowHeight="12.75"/>
  <cols>
    <col min="1" max="1" width="24.125" style="0" customWidth="1"/>
    <col min="2" max="2" width="40.375" style="0" customWidth="1"/>
    <col min="3" max="3" width="10.125" style="0" customWidth="1"/>
    <col min="4" max="4" width="10.25390625" style="0" customWidth="1"/>
    <col min="5" max="5" width="36.75390625" style="0" hidden="1" customWidth="1"/>
    <col min="6" max="10" width="9.125" style="0" hidden="1" customWidth="1"/>
    <col min="11" max="11" width="9.375" style="0" customWidth="1"/>
  </cols>
  <sheetData>
    <row r="1" spans="2:11" ht="12.75">
      <c r="B1" s="261" t="s">
        <v>610</v>
      </c>
      <c r="C1" s="261"/>
      <c r="D1" s="261"/>
      <c r="E1" s="261"/>
      <c r="F1" s="261"/>
      <c r="G1" s="261"/>
      <c r="H1" s="261"/>
      <c r="I1" s="261"/>
      <c r="J1" s="261"/>
      <c r="K1" s="261"/>
    </row>
    <row r="2" spans="2:11" ht="12.75">
      <c r="B2" s="261"/>
      <c r="C2" s="261"/>
      <c r="D2" s="261"/>
      <c r="E2" s="261"/>
      <c r="F2" s="261"/>
      <c r="G2" s="261"/>
      <c r="H2" s="261"/>
      <c r="I2" s="261"/>
      <c r="J2" s="261"/>
      <c r="K2" s="261"/>
    </row>
    <row r="3" spans="2:11" ht="12.75">
      <c r="B3" s="261"/>
      <c r="C3" s="261"/>
      <c r="D3" s="261"/>
      <c r="E3" s="261"/>
      <c r="F3" s="261"/>
      <c r="G3" s="261"/>
      <c r="H3" s="261"/>
      <c r="I3" s="261"/>
      <c r="J3" s="261"/>
      <c r="K3" s="261"/>
    </row>
    <row r="4" spans="2:11" ht="12.75">
      <c r="B4" s="261"/>
      <c r="C4" s="261"/>
      <c r="D4" s="261"/>
      <c r="E4" s="261"/>
      <c r="F4" s="261"/>
      <c r="G4" s="261"/>
      <c r="H4" s="261"/>
      <c r="I4" s="261"/>
      <c r="J4" s="261"/>
      <c r="K4" s="261"/>
    </row>
    <row r="5" spans="2:11" ht="12.75">
      <c r="B5" s="261"/>
      <c r="C5" s="261"/>
      <c r="D5" s="261"/>
      <c r="E5" s="261"/>
      <c r="F5" s="261"/>
      <c r="G5" s="261"/>
      <c r="H5" s="261"/>
      <c r="I5" s="261"/>
      <c r="J5" s="261"/>
      <c r="K5" s="261"/>
    </row>
    <row r="6" spans="2:11" ht="12.75">
      <c r="B6" s="181"/>
      <c r="C6" s="181"/>
      <c r="D6" s="181"/>
      <c r="E6" s="181"/>
      <c r="F6" s="181"/>
      <c r="G6" s="181"/>
      <c r="H6" s="181"/>
      <c r="I6" s="181"/>
      <c r="J6" s="181"/>
      <c r="K6" s="181"/>
    </row>
    <row r="7" spans="2:11" ht="12.75">
      <c r="B7" s="181"/>
      <c r="C7" s="181"/>
      <c r="D7" s="181"/>
      <c r="E7" s="181"/>
      <c r="F7" s="181"/>
      <c r="G7" s="181"/>
      <c r="H7" s="181"/>
      <c r="I7" s="181"/>
      <c r="J7" s="181"/>
      <c r="K7" s="181"/>
    </row>
    <row r="8" spans="2:11" ht="12.75">
      <c r="B8" s="181"/>
      <c r="C8" s="181"/>
      <c r="D8" s="181"/>
      <c r="E8" s="181"/>
      <c r="F8" s="181"/>
      <c r="G8" s="181"/>
      <c r="H8" s="181"/>
      <c r="I8" s="181"/>
      <c r="J8" s="181"/>
      <c r="K8" s="181"/>
    </row>
    <row r="9" spans="1:5" ht="12.75">
      <c r="A9" s="262" t="s">
        <v>566</v>
      </c>
      <c r="B9" s="262"/>
      <c r="C9" s="262"/>
      <c r="D9" s="262"/>
      <c r="E9" s="262"/>
    </row>
    <row r="10" spans="1:5" ht="12.75">
      <c r="A10" s="262"/>
      <c r="B10" s="262"/>
      <c r="C10" s="262"/>
      <c r="D10" s="262"/>
      <c r="E10" s="262"/>
    </row>
    <row r="11" spans="1:5" ht="12.75">
      <c r="A11" s="262"/>
      <c r="B11" s="262"/>
      <c r="C11" s="262"/>
      <c r="D11" s="262"/>
      <c r="E11" s="262"/>
    </row>
    <row r="12" spans="1:5" ht="12.75">
      <c r="A12" s="262"/>
      <c r="B12" s="262"/>
      <c r="C12" s="262"/>
      <c r="D12" s="262"/>
      <c r="E12" s="262"/>
    </row>
    <row r="13" spans="1:5" ht="12.75">
      <c r="A13" s="263" t="s">
        <v>567</v>
      </c>
      <c r="B13" s="263"/>
      <c r="C13" s="263"/>
      <c r="D13" s="263"/>
      <c r="E13" s="263"/>
    </row>
    <row r="14" spans="1:5" ht="12.75">
      <c r="A14" s="263"/>
      <c r="B14" s="263"/>
      <c r="C14" s="263"/>
      <c r="D14" s="263"/>
      <c r="E14" s="263"/>
    </row>
    <row r="15" spans="1:5" ht="12.75">
      <c r="A15" s="263"/>
      <c r="B15" s="263"/>
      <c r="C15" s="263"/>
      <c r="D15" s="263"/>
      <c r="E15" s="263"/>
    </row>
    <row r="17" spans="3:11" ht="12.75">
      <c r="C17" s="268" t="s">
        <v>623</v>
      </c>
      <c r="D17" s="268"/>
      <c r="E17" s="268"/>
      <c r="F17" s="268"/>
      <c r="G17" s="268"/>
      <c r="H17" s="268"/>
      <c r="I17" s="268"/>
      <c r="J17" s="268"/>
      <c r="K17" s="268"/>
    </row>
    <row r="18" spans="1:11" ht="15.75">
      <c r="A18" s="182" t="s">
        <v>568</v>
      </c>
      <c r="B18" s="264" t="s">
        <v>308</v>
      </c>
      <c r="C18" s="266" t="s">
        <v>569</v>
      </c>
      <c r="D18" s="266" t="s">
        <v>570</v>
      </c>
      <c r="E18" s="156"/>
      <c r="F18" s="156"/>
      <c r="G18" s="156"/>
      <c r="H18" s="156"/>
      <c r="I18" s="156"/>
      <c r="J18" s="156"/>
      <c r="K18" s="266" t="s">
        <v>571</v>
      </c>
    </row>
    <row r="19" spans="1:11" ht="15.75">
      <c r="A19" s="183" t="s">
        <v>572</v>
      </c>
      <c r="B19" s="265"/>
      <c r="C19" s="267"/>
      <c r="D19" s="267"/>
      <c r="E19" s="156"/>
      <c r="F19" s="156"/>
      <c r="G19" s="156"/>
      <c r="H19" s="156"/>
      <c r="I19" s="156"/>
      <c r="J19" s="156"/>
      <c r="K19" s="267"/>
    </row>
    <row r="20" spans="1:11" ht="29.25" hidden="1">
      <c r="A20" s="184" t="s">
        <v>573</v>
      </c>
      <c r="B20" s="185" t="s">
        <v>574</v>
      </c>
      <c r="C20" s="186">
        <f>SUM(C21+C23)</f>
        <v>0</v>
      </c>
      <c r="D20" s="186">
        <f>SUM(D21+D23)</f>
        <v>0</v>
      </c>
      <c r="E20" s="156"/>
      <c r="F20" s="156"/>
      <c r="G20" s="156"/>
      <c r="H20" s="156"/>
      <c r="I20" s="156"/>
      <c r="J20" s="156"/>
      <c r="K20" s="186">
        <f>SUM(K21+K23)</f>
        <v>0</v>
      </c>
    </row>
    <row r="21" spans="1:11" ht="0.75" customHeight="1" hidden="1">
      <c r="A21" s="184" t="s">
        <v>575</v>
      </c>
      <c r="B21" s="187" t="s">
        <v>576</v>
      </c>
      <c r="C21" s="186">
        <f>SUM(C22)</f>
        <v>0</v>
      </c>
      <c r="D21" s="186">
        <f>SUM(D22)</f>
        <v>0</v>
      </c>
      <c r="E21" s="156"/>
      <c r="F21" s="156"/>
      <c r="G21" s="156"/>
      <c r="H21" s="156"/>
      <c r="I21" s="156"/>
      <c r="J21" s="156"/>
      <c r="K21" s="186">
        <f>SUM(K22)</f>
        <v>0</v>
      </c>
    </row>
    <row r="22" spans="1:11" ht="45" hidden="1">
      <c r="A22" s="184" t="s">
        <v>577</v>
      </c>
      <c r="B22" s="187" t="s">
        <v>578</v>
      </c>
      <c r="C22" s="188"/>
      <c r="D22" s="188"/>
      <c r="E22" s="156"/>
      <c r="F22" s="156"/>
      <c r="G22" s="156"/>
      <c r="H22" s="156"/>
      <c r="I22" s="156"/>
      <c r="J22" s="156"/>
      <c r="K22" s="188"/>
    </row>
    <row r="23" spans="1:11" ht="45" hidden="1">
      <c r="A23" s="184" t="s">
        <v>579</v>
      </c>
      <c r="B23" s="187" t="s">
        <v>580</v>
      </c>
      <c r="C23" s="188">
        <f>SUM(C24)</f>
        <v>0</v>
      </c>
      <c r="D23" s="188">
        <f>SUM(D24)</f>
        <v>0</v>
      </c>
      <c r="E23" s="156"/>
      <c r="F23" s="156"/>
      <c r="G23" s="156"/>
      <c r="H23" s="156"/>
      <c r="I23" s="156"/>
      <c r="J23" s="156"/>
      <c r="K23" s="188">
        <f>SUM(K24)</f>
        <v>0</v>
      </c>
    </row>
    <row r="24" spans="1:11" ht="45" hidden="1">
      <c r="A24" s="184" t="s">
        <v>581</v>
      </c>
      <c r="B24" s="187" t="s">
        <v>582</v>
      </c>
      <c r="C24" s="188"/>
      <c r="D24" s="188"/>
      <c r="E24" s="156"/>
      <c r="F24" s="156"/>
      <c r="G24" s="156"/>
      <c r="H24" s="156"/>
      <c r="I24" s="156"/>
      <c r="J24" s="156"/>
      <c r="K24" s="188"/>
    </row>
    <row r="25" spans="1:11" ht="43.5" hidden="1">
      <c r="A25" s="184" t="s">
        <v>540</v>
      </c>
      <c r="B25" s="185" t="s">
        <v>583</v>
      </c>
      <c r="C25" s="189">
        <f>SUM(C26+C28)</f>
        <v>0</v>
      </c>
      <c r="D25" s="189">
        <f>SUM(D26+D28)</f>
        <v>0</v>
      </c>
      <c r="E25" s="156"/>
      <c r="F25" s="156"/>
      <c r="G25" s="156"/>
      <c r="H25" s="156"/>
      <c r="I25" s="156"/>
      <c r="J25" s="156"/>
      <c r="K25" s="189">
        <f>SUM(K26+K28)</f>
        <v>0</v>
      </c>
    </row>
    <row r="26" spans="1:11" ht="60" hidden="1">
      <c r="A26" s="184" t="s">
        <v>542</v>
      </c>
      <c r="B26" s="187" t="s">
        <v>543</v>
      </c>
      <c r="C26" s="188">
        <f>SUM(C27)</f>
        <v>0</v>
      </c>
      <c r="D26" s="188">
        <f>SUM(D27)</f>
        <v>0</v>
      </c>
      <c r="E26" s="156"/>
      <c r="F26" s="156"/>
      <c r="G26" s="156"/>
      <c r="H26" s="156"/>
      <c r="I26" s="156"/>
      <c r="J26" s="156"/>
      <c r="K26" s="188">
        <f>SUM(K27)</f>
        <v>0</v>
      </c>
    </row>
    <row r="27" spans="1:11" ht="60" hidden="1">
      <c r="A27" s="184" t="s">
        <v>584</v>
      </c>
      <c r="B27" s="187" t="s">
        <v>585</v>
      </c>
      <c r="C27" s="188"/>
      <c r="D27" s="188"/>
      <c r="E27" s="156"/>
      <c r="F27" s="156"/>
      <c r="G27" s="156"/>
      <c r="H27" s="156"/>
      <c r="I27" s="156"/>
      <c r="J27" s="156"/>
      <c r="K27" s="188"/>
    </row>
    <row r="28" spans="1:11" ht="75" hidden="1">
      <c r="A28" s="184" t="s">
        <v>545</v>
      </c>
      <c r="B28" s="187" t="s">
        <v>546</v>
      </c>
      <c r="C28" s="188">
        <f>SUM(C29)</f>
        <v>0</v>
      </c>
      <c r="D28" s="188">
        <f>SUM(D29)</f>
        <v>0</v>
      </c>
      <c r="E28" s="156"/>
      <c r="F28" s="156"/>
      <c r="G28" s="156"/>
      <c r="H28" s="156"/>
      <c r="I28" s="156"/>
      <c r="J28" s="156"/>
      <c r="K28" s="188">
        <f>SUM(K29)</f>
        <v>0</v>
      </c>
    </row>
    <row r="29" spans="1:11" ht="60" hidden="1">
      <c r="A29" s="184" t="s">
        <v>586</v>
      </c>
      <c r="B29" s="190" t="s">
        <v>587</v>
      </c>
      <c r="C29" s="188"/>
      <c r="D29" s="188"/>
      <c r="E29" s="156"/>
      <c r="F29" s="156"/>
      <c r="G29" s="156"/>
      <c r="H29" s="156"/>
      <c r="I29" s="156"/>
      <c r="J29" s="156"/>
      <c r="K29" s="188"/>
    </row>
    <row r="30" spans="1:11" ht="29.25" hidden="1">
      <c r="A30" s="184" t="s">
        <v>588</v>
      </c>
      <c r="B30" s="191" t="s">
        <v>589</v>
      </c>
      <c r="C30" s="189"/>
      <c r="D30" s="189"/>
      <c r="E30" s="156"/>
      <c r="F30" s="156"/>
      <c r="G30" s="156"/>
      <c r="H30" s="156"/>
      <c r="I30" s="156"/>
      <c r="J30" s="156"/>
      <c r="K30" s="189"/>
    </row>
    <row r="31" spans="1:11" ht="57.75" hidden="1">
      <c r="A31" s="184" t="s">
        <v>590</v>
      </c>
      <c r="B31" s="192" t="s">
        <v>591</v>
      </c>
      <c r="C31" s="188"/>
      <c r="D31" s="188"/>
      <c r="E31" s="156"/>
      <c r="F31" s="156"/>
      <c r="G31" s="156"/>
      <c r="H31" s="156"/>
      <c r="I31" s="156"/>
      <c r="J31" s="156"/>
      <c r="K31" s="188"/>
    </row>
    <row r="32" spans="1:11" ht="60" hidden="1">
      <c r="A32" s="184" t="s">
        <v>592</v>
      </c>
      <c r="B32" s="193" t="s">
        <v>593</v>
      </c>
      <c r="C32" s="188"/>
      <c r="D32" s="188"/>
      <c r="E32" s="156"/>
      <c r="F32" s="156"/>
      <c r="G32" s="156"/>
      <c r="H32" s="156"/>
      <c r="I32" s="156"/>
      <c r="J32" s="156"/>
      <c r="K32" s="188"/>
    </row>
    <row r="33" spans="1:11" ht="45" hidden="1">
      <c r="A33" s="184" t="s">
        <v>592</v>
      </c>
      <c r="B33" s="190" t="s">
        <v>594</v>
      </c>
      <c r="C33" s="188"/>
      <c r="D33" s="188"/>
      <c r="E33" s="156"/>
      <c r="F33" s="156"/>
      <c r="G33" s="156"/>
      <c r="H33" s="156"/>
      <c r="I33" s="156"/>
      <c r="J33" s="156"/>
      <c r="K33" s="188"/>
    </row>
    <row r="34" spans="1:11" ht="29.25" hidden="1">
      <c r="A34" s="184" t="s">
        <v>595</v>
      </c>
      <c r="B34" s="194" t="s">
        <v>549</v>
      </c>
      <c r="C34" s="186">
        <f>SUM(C35+C38)</f>
        <v>0</v>
      </c>
      <c r="D34" s="186">
        <f>SUM(D35+D38)</f>
        <v>0</v>
      </c>
      <c r="E34" s="156"/>
      <c r="F34" s="156"/>
      <c r="G34" s="156"/>
      <c r="H34" s="156"/>
      <c r="I34" s="156"/>
      <c r="J34" s="156"/>
      <c r="K34" s="186">
        <f>SUM(K35+K38)</f>
        <v>0</v>
      </c>
    </row>
    <row r="35" spans="1:11" ht="15.75">
      <c r="A35" s="184" t="s">
        <v>596</v>
      </c>
      <c r="B35" s="190" t="s">
        <v>551</v>
      </c>
      <c r="C35" s="188">
        <f>SUM(C36)</f>
        <v>-3495.3</v>
      </c>
      <c r="D35" s="188">
        <f>SUM(D36)</f>
        <v>-2233.3</v>
      </c>
      <c r="E35" s="156"/>
      <c r="F35" s="156"/>
      <c r="G35" s="156"/>
      <c r="H35" s="156"/>
      <c r="I35" s="156"/>
      <c r="J35" s="156"/>
      <c r="K35" s="188">
        <f>SUM(K36)</f>
        <v>-2345.3</v>
      </c>
    </row>
    <row r="36" spans="1:11" ht="30">
      <c r="A36" s="184" t="s">
        <v>597</v>
      </c>
      <c r="B36" s="190" t="s">
        <v>598</v>
      </c>
      <c r="C36" s="195">
        <f>SUM(C37)</f>
        <v>-3495.3</v>
      </c>
      <c r="D36" s="195">
        <f>SUM(D37)</f>
        <v>-2233.3</v>
      </c>
      <c r="E36" s="156"/>
      <c r="F36" s="156"/>
      <c r="G36" s="156"/>
      <c r="H36" s="156"/>
      <c r="I36" s="156"/>
      <c r="J36" s="156"/>
      <c r="K36" s="195">
        <f>SUM(K37)</f>
        <v>-2345.3</v>
      </c>
    </row>
    <row r="37" spans="1:11" ht="30">
      <c r="A37" s="184" t="s">
        <v>599</v>
      </c>
      <c r="B37" s="190" t="s">
        <v>600</v>
      </c>
      <c r="C37" s="188">
        <v>-3495.3</v>
      </c>
      <c r="D37" s="188">
        <v>-2233.3</v>
      </c>
      <c r="E37" s="156"/>
      <c r="F37" s="156"/>
      <c r="G37" s="156"/>
      <c r="H37" s="156"/>
      <c r="I37" s="156"/>
      <c r="J37" s="156"/>
      <c r="K37" s="188">
        <v>-2345.3</v>
      </c>
    </row>
    <row r="38" spans="1:11" ht="22.5" customHeight="1">
      <c r="A38" s="184" t="s">
        <v>601</v>
      </c>
      <c r="B38" s="190" t="s">
        <v>602</v>
      </c>
      <c r="C38" s="188">
        <f>SUM(C39)</f>
        <v>3495.3</v>
      </c>
      <c r="D38" s="188">
        <f>SUM(D39)</f>
        <v>2233.3</v>
      </c>
      <c r="E38" s="156"/>
      <c r="F38" s="156"/>
      <c r="G38" s="156"/>
      <c r="H38" s="156"/>
      <c r="I38" s="156"/>
      <c r="J38" s="156"/>
      <c r="K38" s="188">
        <f>SUM(K39)</f>
        <v>2345.3</v>
      </c>
    </row>
    <row r="39" spans="1:11" ht="30">
      <c r="A39" s="184" t="s">
        <v>562</v>
      </c>
      <c r="B39" s="190" t="s">
        <v>561</v>
      </c>
      <c r="C39" s="188">
        <f>SUM(C40)</f>
        <v>3495.3</v>
      </c>
      <c r="D39" s="188">
        <f>SUM(D40)</f>
        <v>2233.3</v>
      </c>
      <c r="E39" s="156"/>
      <c r="F39" s="156"/>
      <c r="G39" s="156"/>
      <c r="H39" s="156"/>
      <c r="I39" s="156"/>
      <c r="J39" s="156"/>
      <c r="K39" s="188">
        <f>SUM(K40)</f>
        <v>2345.3</v>
      </c>
    </row>
    <row r="40" spans="1:11" ht="30">
      <c r="A40" s="184" t="s">
        <v>564</v>
      </c>
      <c r="B40" s="190" t="s">
        <v>603</v>
      </c>
      <c r="C40" s="188">
        <v>3495.3</v>
      </c>
      <c r="D40" s="188">
        <v>2233.3</v>
      </c>
      <c r="E40" s="156"/>
      <c r="F40" s="156"/>
      <c r="G40" s="156"/>
      <c r="H40" s="156"/>
      <c r="I40" s="156"/>
      <c r="J40" s="156"/>
      <c r="K40" s="188">
        <v>2345.3</v>
      </c>
    </row>
    <row r="41" spans="1:11" ht="57.75">
      <c r="A41" s="196"/>
      <c r="B41" s="197" t="s">
        <v>604</v>
      </c>
      <c r="C41" s="186">
        <f>SUM(C20,C34)+C25</f>
        <v>0</v>
      </c>
      <c r="D41" s="186">
        <f>SUM(D20,D34)+D25</f>
        <v>0</v>
      </c>
      <c r="E41" s="156"/>
      <c r="F41" s="156"/>
      <c r="G41" s="156"/>
      <c r="H41" s="156"/>
      <c r="I41" s="156"/>
      <c r="J41" s="156"/>
      <c r="K41" s="186">
        <f>SUM(K20,K34)+K25</f>
        <v>0</v>
      </c>
    </row>
  </sheetData>
  <sheetProtection/>
  <mergeCells count="9">
    <mergeCell ref="B1:K4"/>
    <mergeCell ref="B5:K5"/>
    <mergeCell ref="A9:E12"/>
    <mergeCell ref="A13:E15"/>
    <mergeCell ref="B18:B19"/>
    <mergeCell ref="C18:C19"/>
    <mergeCell ref="D18:D19"/>
    <mergeCell ref="K18:K19"/>
    <mergeCell ref="C17:K17"/>
  </mergeCells>
  <printOptions/>
  <pageMargins left="0.7086614173228347"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Антон</cp:lastModifiedBy>
  <cp:lastPrinted>2014-01-09T14:35:06Z</cp:lastPrinted>
  <dcterms:created xsi:type="dcterms:W3CDTF">1999-10-28T10:18:25Z</dcterms:created>
  <dcterms:modified xsi:type="dcterms:W3CDTF">2014-01-09T16:30:04Z</dcterms:modified>
  <cp:category/>
  <cp:version/>
  <cp:contentType/>
  <cp:contentStatus/>
</cp:coreProperties>
</file>