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25" windowHeight="6330" tabRatio="870" firstSheet="2" activeTab="3"/>
  </bookViews>
  <sheets>
    <sheet name="Приложение 1" sheetId="1" state="hidden" r:id="rId1"/>
    <sheet name="Приложение 2" sheetId="2" state="hidden" r:id="rId2"/>
    <sheet name="Приложение 4." sheetId="3" r:id="rId3"/>
    <sheet name="Пр.4" sheetId="4" r:id="rId4"/>
    <sheet name="Лист3" sheetId="5" r:id="rId5"/>
    <sheet name="Приложение 6" sheetId="6" state="hidden" r:id="rId6"/>
    <sheet name="Прилож11" sheetId="7" state="hidden" r:id="rId7"/>
    <sheet name="Пр12" sheetId="8" state="hidden" r:id="rId8"/>
    <sheet name="Приложение 13" sheetId="9" state="hidden" r:id="rId9"/>
    <sheet name="Пр14" sheetId="10" state="hidden" r:id="rId10"/>
    <sheet name="Прил 1" sheetId="11" state="hidden" r:id="rId11"/>
    <sheet name="Приложе 2" sheetId="12" state="hidden" r:id="rId12"/>
    <sheet name="Лист1" sheetId="13" state="hidden" r:id="rId13"/>
    <sheet name="Лист2" sheetId="14" state="hidden" r:id="rId14"/>
  </sheets>
  <definedNames>
    <definedName name="_xlnm.Print_Titles" localSheetId="5">'Приложение 6'!$14:$14</definedName>
    <definedName name="_xlnm.Print_Area" localSheetId="7">'Пр12'!$A$1:$E$34</definedName>
    <definedName name="_xlnm.Print_Area" localSheetId="11">'Приложе 2'!$A$1:$D$30</definedName>
    <definedName name="_xlnm.Print_Area" localSheetId="8">'Приложение 13'!$A$1:$I$30</definedName>
    <definedName name="_xlnm.Print_Area" localSheetId="5">'Приложение 6'!$A$1:$G$167</definedName>
  </definedNames>
  <calcPr fullCalcOnLoad="1"/>
</workbook>
</file>

<file path=xl/sharedStrings.xml><?xml version="1.0" encoding="utf-8"?>
<sst xmlns="http://schemas.openxmlformats.org/spreadsheetml/2006/main" count="1669" uniqueCount="594">
  <si>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</si>
  <si>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1 06 06020 00 0000 110</t>
  </si>
  <si>
    <t>Администрация Железнодорожного округа города Курска</t>
  </si>
  <si>
    <t>Комитет образования города Курска</t>
  </si>
  <si>
    <t>Субсидии бюджетам субъектов Российской Федерации и муниципальных образований (межбюджетные субсидии)</t>
  </si>
  <si>
    <t>5.Программа "Профилактика правонарушений и укрепление общественной безопасности в городе Курске" на 2010-2013 годы</t>
  </si>
  <si>
    <t>Код группы, подгруппы, статьи и вида источников</t>
  </si>
  <si>
    <t>Комитет финансов города Курска</t>
  </si>
  <si>
    <t xml:space="preserve">                                                                                                                     Приложение № 1</t>
  </si>
  <si>
    <t xml:space="preserve">                                                                    к решению Курского городского Собрания</t>
  </si>
  <si>
    <t xml:space="preserve">                                                                  "О бюджете города Курска на 2012 год"</t>
  </si>
  <si>
    <t xml:space="preserve">                                                                  от "   "     ноября       2011 г. № -4-РС</t>
  </si>
  <si>
    <t>Перечень главных администраторов доходов бюджета города Курска</t>
  </si>
  <si>
    <t>Наименование главного администратора доходов бюджета города Курска</t>
  </si>
  <si>
    <t>главного админи-стратора доходов</t>
  </si>
  <si>
    <t>доходов бюджета города Курска</t>
  </si>
  <si>
    <t>Комитет здравоохранения города Курска</t>
  </si>
  <si>
    <t>Комитет социальной защиты населения и опеки города Курска</t>
  </si>
  <si>
    <t>Управление культуры города Курска</t>
  </si>
  <si>
    <t>1 11 02032 04 0000 120</t>
  </si>
  <si>
    <t>Доходы от размещения временно свободных средств бюджетов городских округов</t>
  </si>
  <si>
    <t>1 11 03040 04 0000 120</t>
  </si>
  <si>
    <t>Проценты, полученные от предоставления бюджетных кредитов внутри страны за счет средств 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</si>
  <si>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</si>
  <si>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</si>
  <si>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</si>
  <si>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Управление  физической культуры и спорта города Курска</t>
  </si>
  <si>
    <t>Департамент строительства и инвестиционных программ города Курска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</si>
  <si>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</si>
  <si>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</si>
  <si>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1 11 02084 04 0000 120</t>
  </si>
  <si>
    <t>Доходы от размещения сумм, аккумулируемых в ходе проведения  аукционов по продаже акций, находящихся в собственности городских округов</t>
  </si>
  <si>
    <t>1 11 05034 04 0000 120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</si>
  <si>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</si>
  <si>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</si>
  <si>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</si>
  <si>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</si>
  <si>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</si>
  <si>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r>
      <t xml:space="preserve">1 </t>
    </r>
    <r>
      <rPr>
        <sz val="10"/>
        <rFont val="Times New Roman"/>
        <family val="0"/>
      </rPr>
      <t>14 02030 04 0000 410</t>
    </r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</si>
  <si>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</si>
  <si>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1 14 02030 04 0000 440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</si>
  <si>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 </t>
  </si>
  <si>
    <t>1 14 02032 04 0000 410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</si>
  <si>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</si>
  <si>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1 14 02032 04 0000 440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</si>
  <si>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</si>
  <si>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1 14 02033 04 0000 410</t>
  </si>
  <si>
    <t>Доходы от реализации иного имущества, находящегося в 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</si>
  <si>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1 14 02033 04 0000 440</t>
  </si>
  <si>
    <t>Поступления доходов  в  бюджет муниципального образования "Нижнемордокский сельсовет" Глушковского района Курской области на 2014 год</t>
  </si>
  <si>
    <t xml:space="preserve">от  "15"  ноября  2013г.  №     </t>
  </si>
  <si>
    <t>к решению собрания депутатов муниципального образования "Нижнемордокский сельсовет" Глушковского района Курской области "О проекте бюджета муниципального образования "Нижнемордокский сельсовет" Глушковского района Курской области на 2014 год и плановый период 2015 и 2016 годов</t>
  </si>
  <si>
    <t xml:space="preserve">                                                                Приложение №  4</t>
  </si>
  <si>
    <t xml:space="preserve">                                                                Приложение №4</t>
  </si>
  <si>
    <t>11</t>
  </si>
  <si>
    <t>№ п/п</t>
  </si>
  <si>
    <t>Социальное обеспечение населения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</si>
  <si>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</si>
  <si>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Субсидии муниципальным бюджетным учреждениям на бюджетные инвестиции</t>
  </si>
  <si>
    <t>Земельный комитет города Курска</t>
  </si>
  <si>
    <t>928</t>
  </si>
  <si>
    <t>12</t>
  </si>
  <si>
    <t>БЕЗВОЗМЕЗДНЫЕ ПОСТУПЛЕНИЯ ОТ ДРУГИХ БЮДЖЕТОВ БЮДЖЕТНОЙ СИСТЕМЫ РОССИЙСКОЙ ФЕДЕРАЦИИ</t>
  </si>
  <si>
    <t>003</t>
  </si>
  <si>
    <t>ДОХОДЫ ОТ ОКАЗАНИЯ ПЛАТНЫХ УСЛУГ И КОМПЕНСАЦИИ ЗАТРАТ ГОСУДАРСТВА</t>
  </si>
  <si>
    <t>Выполнение функций органами местного самоуправления</t>
  </si>
  <si>
    <t>1 16 90040 04 0000 140</t>
  </si>
  <si>
    <t>Расходы на выплаты персоналу  казенных учреждений</t>
  </si>
  <si>
    <t>110</t>
  </si>
  <si>
    <t xml:space="preserve"> 1 06 06000 00 0000 110</t>
  </si>
  <si>
    <t>01</t>
  </si>
  <si>
    <t>Доходы от реализации иного имущества, находящегося в  собственности городских округов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</si>
  <si>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1 14 03040 04 0000 410</t>
  </si>
  <si>
    <t>Средства от распоряжения и реализации конфискованного и иного имущества, обращенного в доходы городских округов ( в части реализации основных средств по указанному имуществу)</t>
  </si>
  <si>
    <t>1 14 03040 04 0000 440</t>
  </si>
  <si>
    <t xml:space="preserve">от  "19" декабря 2014г.  №34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</si>
  <si>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</si>
  <si>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</si>
  <si>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</si>
  <si>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Средства  от распоряжения и реализации конфискованного и иного имущества, обращенного в доходы городских округов    ( в части реализации материальных запасов по указанному имуществу)</t>
  </si>
  <si>
    <t>1 14 04040 04 0000 420</t>
  </si>
  <si>
    <t>Доходы  от продажи нематериальных активов, находящихся в собственности городских округов</t>
  </si>
  <si>
    <t>Управление молодежной, семейной и демографической политики города Курска</t>
  </si>
  <si>
    <t>Комитет архитектуры и градостроительства города Курска</t>
  </si>
  <si>
    <t>1 08 07150 01 0000 110</t>
  </si>
  <si>
    <t>Департамент транспорта, связи и дорожного хозяйства города Курска</t>
  </si>
  <si>
    <t>Комитет экологической безопасности и природопользования города Курска</t>
  </si>
  <si>
    <t>Администрация Сеймского округа города Курска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</si>
  <si>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</si>
  <si>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</si>
  <si>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 автономных учреждений)</t>
  </si>
  <si>
    <t>Иные доходы бюджета города Курска, администрирование которых может осуществляться главными администраторами доходов бюджета города, в пределах их компетенции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</si>
  <si>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</si>
  <si>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</si>
  <si>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</si>
  <si>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получателями средств бюджетов городских округов 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</si>
  <si>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</si>
  <si>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</si>
  <si>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</si>
  <si>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</si>
  <si>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</si>
  <si>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1 13 03000 00 0000 130</t>
  </si>
  <si>
    <t>Прочие доходы от оказания платных услуг и компенсации затрат государства</t>
  </si>
  <si>
    <t xml:space="preserve"> 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</si>
  <si>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</si>
  <si>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 xml:space="preserve">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</si>
  <si>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</si>
  <si>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1 14 06010 00 0000 430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</si>
  <si>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</si>
  <si>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1 14 06014 10 0000 430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</si>
  <si>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</si>
  <si>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 xml:space="preserve"> 1 17 01000 00 0000 180</t>
  </si>
  <si>
    <t>Невыясненные поступления</t>
  </si>
  <si>
    <t xml:space="preserve"> 1 17 01050 10 0000 180</t>
  </si>
  <si>
    <t>Невыясненные поступления, зачисляемые в бюджеты поселений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</si>
  <si>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</si>
  <si>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</si>
  <si>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</si>
  <si>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</si>
  <si>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>Дотации на выравнивание бюджетной обеспеченности</t>
  </si>
  <si>
    <t xml:space="preserve"> 2 02 01001 10 0000 151</t>
  </si>
  <si>
    <t>Дотации бюджетам поселений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</si>
  <si>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</si>
  <si>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</si>
  <si>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2 02 01003 10 0000 151</t>
  </si>
  <si>
    <t>Дотации бюджетам поселений на поддержку мер по обеспечению сбалансированности бюджетов</t>
  </si>
  <si>
    <t xml:space="preserve"> 2 02 02000 00 0000 151</t>
  </si>
  <si>
    <t xml:space="preserve"> 2 02 02051 00 0000 151</t>
  </si>
  <si>
    <t>Субсидии бюджетам на реализацию федеральных целевых программ</t>
  </si>
  <si>
    <t xml:space="preserve"> 2 02 02051 10 0000 151</t>
  </si>
  <si>
    <t>Субсидии бюджетам поселений на реализацию федеральных целевых программ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</si>
  <si>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</si>
  <si>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</si>
  <si>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</si>
  <si>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</si>
  <si>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</si>
  <si>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2 02 02077 10 0000 151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</si>
  <si>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</si>
  <si>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2 02 02999 00 0000 151</t>
  </si>
  <si>
    <t xml:space="preserve"> 2 02 02999 10 0000 151</t>
  </si>
  <si>
    <t>Прочие субсидии бюджетам поселений</t>
  </si>
  <si>
    <t>в том числе</t>
  </si>
  <si>
    <t xml:space="preserve"> 2 02 03000 00 0000 151</t>
  </si>
  <si>
    <t xml:space="preserve">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</si>
  <si>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</si>
  <si>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</si>
  <si>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</si>
  <si>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2 02 03999 00 0000 151</t>
  </si>
  <si>
    <t>2 02 03999 10 0000 151</t>
  </si>
  <si>
    <t>Прочие субвенции бюджетам поселений</t>
  </si>
  <si>
    <t>Субвенция на  предоставление  гражданам субсидий на оплату ЖКУ</t>
  </si>
  <si>
    <t>Поступления доходов  в  бюджет муниципального образования "Нижнемордокский сельсовет" Глушковского района Курской области  и межбюджетных трансфертов, получаемых из других бюджетов бюджетной системы Российской Федерации на 2015 год и плановый период 2016 и 2017 годов</t>
  </si>
  <si>
    <t xml:space="preserve"> 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</si>
  <si>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</si>
  <si>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</si>
  <si>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</si>
  <si>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</si>
  <si>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</si>
  <si>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к решению Собрания Депутатов  Нижнемордокского сельсовета  Глушковского района Курской области "О бюджете муниципального образования "Нижнемордокский сельсовет" Глушковского района Курской области на на 2015 год и плановый период  2016 и 2017 годов"</t>
  </si>
  <si>
    <t xml:space="preserve"> 1 06 06040 00 0000 110</t>
  </si>
  <si>
    <t xml:space="preserve"> 1 06 06043 10 0000 110</t>
  </si>
  <si>
    <t>Субвенция на содержание работников</t>
  </si>
  <si>
    <t xml:space="preserve"> 2 02 04000 00 0000 151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</si>
  <si>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</si>
  <si>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</si>
  <si>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</si>
  <si>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</si>
  <si>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</si>
  <si>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</si>
  <si>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</si>
  <si>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</si>
  <si>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2 07 00000 00 0000 180</t>
  </si>
  <si>
    <t xml:space="preserve"> 2 07 05000 10 0000 180</t>
  </si>
  <si>
    <t>Прочие безвозмездные поступления в бюджеты поселений</t>
  </si>
  <si>
    <t>ВСЕГО ДОХОДОВ</t>
  </si>
  <si>
    <t>Сумма на 2014 год</t>
  </si>
  <si>
    <t>Сумма на 2014г.</t>
  </si>
  <si>
    <t>Раздел</t>
  </si>
  <si>
    <t>000</t>
  </si>
  <si>
    <t>00</t>
  </si>
  <si>
    <t>2.</t>
  </si>
  <si>
    <t>Избирательная комиссия города Курска</t>
  </si>
  <si>
    <t xml:space="preserve"> 1 09 00000 00 0000 000</t>
  </si>
  <si>
    <t>Всего</t>
  </si>
  <si>
    <t>07</t>
  </si>
  <si>
    <t>Социальное обеспечение и иные выплаты населению</t>
  </si>
  <si>
    <t>300</t>
  </si>
  <si>
    <t>850</t>
  </si>
  <si>
    <t>796 00 00</t>
  </si>
  <si>
    <t>796 01 00</t>
  </si>
  <si>
    <t>323</t>
  </si>
  <si>
    <t>796 02 00</t>
  </si>
  <si>
    <t xml:space="preserve"> 1 01 00000 00 0000 000</t>
  </si>
  <si>
    <t>Дотации бюджетам субъектов Российской Федерации и муниципальных образований</t>
  </si>
  <si>
    <t>Итого</t>
  </si>
  <si>
    <t>Прочие субсидии</t>
  </si>
  <si>
    <t>Прочие субвенции</t>
  </si>
  <si>
    <t>Изменение остатков средств на счетах по учету средств бюджета</t>
  </si>
  <si>
    <t xml:space="preserve"> 01 05 02 00 00 0000 510</t>
  </si>
  <si>
    <t>Увеличение остатков средств бюджетов</t>
  </si>
  <si>
    <t xml:space="preserve"> 01 05 02 01 00 0000 510</t>
  </si>
  <si>
    <t>Увеличение прочих остатков средств бюджетов</t>
  </si>
  <si>
    <t xml:space="preserve"> 01 05 02 00 00 0000 610</t>
  </si>
  <si>
    <t>Уменьшение остатков средств бюджетов</t>
  </si>
  <si>
    <t xml:space="preserve"> 01 05 02 01 00 0000 610</t>
  </si>
  <si>
    <t>Уменьшение прочих остатков средств бюджетов</t>
  </si>
  <si>
    <t xml:space="preserve">                                                                                     
                                                                                 от "_____" ____________2011г. №_____-4-РС</t>
  </si>
  <si>
    <t>612</t>
  </si>
  <si>
    <t xml:space="preserve">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</si>
  <si>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</si>
  <si>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01 03 00 00 04 0000 810</t>
  </si>
  <si>
    <t>918</t>
  </si>
  <si>
    <t>Департамент закупок для муниципальных нужд города Курска</t>
  </si>
  <si>
    <t>08</t>
  </si>
  <si>
    <t>06</t>
  </si>
  <si>
    <t>05</t>
  </si>
  <si>
    <t>2 07 04000 04 0000 180</t>
  </si>
  <si>
    <t>Программа муниципальных гарантий</t>
  </si>
  <si>
    <t>Цель гарантирования</t>
  </si>
  <si>
    <t>Наименование принципала</t>
  </si>
  <si>
    <t>Сумма гарантирования, тыс. рублей</t>
  </si>
  <si>
    <t>Наличие права регрессного требования</t>
  </si>
  <si>
    <t>Наименование кредитора</t>
  </si>
  <si>
    <t>Срок    гарантии</t>
  </si>
  <si>
    <t>-</t>
  </si>
  <si>
    <t xml:space="preserve">Исполнение муниципальных гарантий </t>
  </si>
  <si>
    <t>За счет источников финансирования дефицита бюджета</t>
  </si>
  <si>
    <t>Объем бюджетных ассигнований на исполнение гаран-тий по возможным гарантийным случаям, тыс. рублей</t>
  </si>
  <si>
    <t>795 18 00</t>
  </si>
  <si>
    <t>Государственная пошлина за выдачу разрешения на установку рекламной конструкции</t>
  </si>
  <si>
    <t>500</t>
  </si>
  <si>
    <t>10</t>
  </si>
  <si>
    <t>09</t>
  </si>
  <si>
    <t>Средства от продажи акций и иных форм участия в капитале, находящихся в собственности городских округов</t>
  </si>
  <si>
    <t>795 00 00</t>
  </si>
  <si>
    <t xml:space="preserve"> </t>
  </si>
  <si>
    <t xml:space="preserve"> 1 14 00000 00 0000 000</t>
  </si>
  <si>
    <t>КЦСР</t>
  </si>
  <si>
    <t>КВР</t>
  </si>
  <si>
    <t>ИСТОЧНИКИ  ВНУТРЕННЕГО ФИНАНСИРОВАНИЯ</t>
  </si>
  <si>
    <t xml:space="preserve">  Коды бюджетной </t>
  </si>
  <si>
    <t>классификации</t>
  </si>
  <si>
    <t xml:space="preserve"> 01 02 00 00 00 0000 000</t>
  </si>
  <si>
    <t>Закупка товаров, работ и услуг для муниципальных нужд</t>
  </si>
  <si>
    <t>200</t>
  </si>
  <si>
    <t xml:space="preserve"> 01 02 00 00 04 0000 710</t>
  </si>
  <si>
    <t>Средства от продажи акций и иных форм участия в капитале, находящихся в государственной и муниципальной собственности</t>
  </si>
  <si>
    <t>Программа муниципальных внутренних заимствований</t>
  </si>
  <si>
    <t>Виды заимствований</t>
  </si>
  <si>
    <t>(тыс. рублей)</t>
  </si>
  <si>
    <t>2. Погашение внутренних заимствований</t>
  </si>
  <si>
    <t>Бюджетные кредиты от других бюджетов бюджетной системы Российской Федерации</t>
  </si>
  <si>
    <t>Кредиты кредитных организаций</t>
  </si>
  <si>
    <t>Сумма на год</t>
  </si>
  <si>
    <t>Администрация Центрального округа города Курска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</si>
  <si>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</si>
  <si>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01 06 00 00 00 0000 000</t>
  </si>
  <si>
    <t>Иные источники внутреннего  финансирования  дефицита бюджета</t>
  </si>
  <si>
    <t xml:space="preserve"> 1 03 00000 00 0000 000</t>
  </si>
  <si>
    <t>НАЛОГИ НА ТОВАРЫ (РАБОТЫ, УСЛУГИ) РЕАЛИЗУЕМЫЕ НА ТЕРРИТОРИИ РОССИЙСКОЙ ФЕДЕРАЦИИ</t>
  </si>
  <si>
    <t xml:space="preserve"> 1 03 02000 01 0000 110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</si>
  <si>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</si>
  <si>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</si>
  <si>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</si>
  <si>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</si>
  <si>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</si>
  <si>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</si>
  <si>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</si>
  <si>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1 03 02240 01 0000 110</t>
  </si>
  <si>
    <t>1 03 02250 01 0000 110</t>
  </si>
  <si>
    <t xml:space="preserve"> 1 03 02260 01 0000 110</t>
  </si>
  <si>
    <t>Сумма на 2016 год</t>
  </si>
  <si>
    <t>3.Программа "Формирование здорового образа жизни" на 2010-2013 годы</t>
  </si>
  <si>
    <t>Прочие неналоговые доходы  бюджетов городских округов</t>
  </si>
  <si>
    <t xml:space="preserve"> 1 01 02022 01 0000 110</t>
  </si>
  <si>
    <t>тыс.рублей</t>
  </si>
  <si>
    <t>Наименование</t>
  </si>
  <si>
    <t>Налог на доходы физических лиц</t>
  </si>
  <si>
    <t>НАЛОГИ НА СОВОКУПНЫЙ ДОХОД</t>
  </si>
  <si>
    <t xml:space="preserve"> 1 05 03010 01 0000 110</t>
  </si>
  <si>
    <t xml:space="preserve"> 1 05 03020 01 0000 110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</si>
  <si>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</si>
  <si>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Закупка товаров, работ, услуг в целях капитального ремонта муниципального имущества</t>
  </si>
  <si>
    <t>243</t>
  </si>
  <si>
    <t>Прочая закупка товаров, работ и услуг для муниципальных нужд</t>
  </si>
  <si>
    <t>244</t>
  </si>
  <si>
    <t>Контрольно-счетная палата города Курска</t>
  </si>
  <si>
    <t>795 01 00</t>
  </si>
  <si>
    <t>795 02 00</t>
  </si>
  <si>
    <t>795 03 00</t>
  </si>
  <si>
    <t>3.</t>
  </si>
  <si>
    <t>Код бюджетополучателя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</si>
  <si>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</si>
  <si>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 xml:space="preserve">Субвенции бюджетам субъектов Российской Федерации и муниципальных образований </t>
  </si>
  <si>
    <t>Управление по учету и распределению жилья города Курска</t>
  </si>
  <si>
    <t>2.Программа "Повышение безопасности дорожного движения  в городе Курске" в 2010-2012 годах</t>
  </si>
  <si>
    <t>796 04 00</t>
  </si>
  <si>
    <t>ВСЕГО ДОХОДОВ С ИСТОЧНИКАМИ  ВНУТРЕННЕГО ФИНАНСИРОВАНИЯ ДЕФИЦИТОВ БЮДЖЕТОВ</t>
  </si>
  <si>
    <t>НАЛОГИ НА ПРИБЫЛЬ, ДОХОДЫ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</si>
  <si>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</si>
  <si>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</si>
  <si>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</si>
  <si>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</si>
  <si>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</si>
  <si>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</si>
  <si>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</si>
  <si>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</si>
  <si>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</si>
  <si>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914</t>
  </si>
  <si>
    <t>915</t>
  </si>
  <si>
    <t>916</t>
  </si>
  <si>
    <t>917</t>
  </si>
  <si>
    <t>920</t>
  </si>
  <si>
    <t>921</t>
  </si>
  <si>
    <t>2 19 04000 04 0000 151</t>
  </si>
  <si>
    <t>Субсидии муниципальным бюджетным учреждениям на иные цели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</si>
  <si>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</si>
  <si>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Администрация города Курска</t>
  </si>
  <si>
    <t>ПРОЧИЕ НЕНАЛОГОВЫЕ ДОХОДЫ</t>
  </si>
  <si>
    <t xml:space="preserve"> 1 06 00000 00 0000 000</t>
  </si>
  <si>
    <t xml:space="preserve"> 1 11 00000 00 0000 000</t>
  </si>
  <si>
    <t xml:space="preserve"> 1 11 05000 00 0000 120</t>
  </si>
  <si>
    <t>13</t>
  </si>
  <si>
    <t>2 02 04000 00 0000 151</t>
  </si>
  <si>
    <t>Бюджетные инвестиции</t>
  </si>
  <si>
    <t xml:space="preserve"> 1 01 02030 01 0000 110</t>
  </si>
  <si>
    <t>913</t>
  </si>
  <si>
    <t>Департамент реформирования городского хозяйства города Курска</t>
  </si>
  <si>
    <t>02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</si>
  <si>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</si>
  <si>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1 06 06023 10 0000 110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</si>
  <si>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</si>
  <si>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1 08 00000 00 0000 000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</si>
  <si>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</si>
  <si>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</si>
  <si>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</si>
  <si>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</si>
  <si>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</si>
  <si>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 xml:space="preserve"> 1 09 04000 00 0000 110</t>
  </si>
  <si>
    <t>Налоги на имущество</t>
  </si>
  <si>
    <t xml:space="preserve"> 1 09 04050 00 0000 110</t>
  </si>
  <si>
    <t>Земельный налог (по обязательствам, возникшим до        1 января 2006 года)</t>
  </si>
  <si>
    <t xml:space="preserve"> 1 09 04050 10 0000 110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</si>
  <si>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</si>
  <si>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</si>
  <si>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</si>
  <si>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</si>
  <si>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</si>
  <si>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</si>
  <si>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</si>
  <si>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Источники внутренненго финансирования дефицита бюджета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</si>
  <si>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</si>
  <si>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901</t>
  </si>
  <si>
    <t>902</t>
  </si>
  <si>
    <t>903</t>
  </si>
  <si>
    <t>Земельный налог</t>
  </si>
  <si>
    <t>4.Программа"Детская игровая и спортивная  площадка " на 2009-2013 годы</t>
  </si>
  <si>
    <t>5. Программа "Организация отдыха, оздоровления и занятости детей и молодежи города Курска" на 2010-2012 годы</t>
  </si>
  <si>
    <t>6.Программа "Экологическая безопасность и природные ресурсы города Курска " на 2011-2015 годы</t>
  </si>
  <si>
    <t>7.Программа "Улучшение условий и охраны труда в Администрации города Курска" на 2012-2015 годы</t>
  </si>
  <si>
    <t>8.Программа  "Содействие занятости населения города Курска на  2012-2014 годы "</t>
  </si>
  <si>
    <t>9.Программа  "Развитие и поддержка малого и среднего предпринимательства в городе Курске"  на 2009-2013 годы</t>
  </si>
  <si>
    <t>10.Программа  "Духовно-нравственное воспитание детей в  образовательных учреждениях  города Курска на  2009-2013 годы "</t>
  </si>
  <si>
    <t>11.Программа  "Улучшение водоснабжения  города Курска  на 2009-2013 годы "</t>
  </si>
  <si>
    <t>12.Программа  "Улучшение демографической ситуации в   городе Курске  на 2010-2013 годы "</t>
  </si>
  <si>
    <t>13.Программа  "Внедрение электронного документооборота в органах местного самоуправления города Курска на  2011-2013 годы "</t>
  </si>
  <si>
    <t>14.Программа  "Безопасность муниципальных  образовательных учреждений  города Курска на  2011-2015 годы "</t>
  </si>
  <si>
    <t>15.Программа  "Энергосбережение  и повышение энергетической эффективности на территории муниципального образования "Город Курск" на 2010-2015 годы"</t>
  </si>
  <si>
    <t>16.Программа  "Молодежь города Курска" на 2011-2015 годы"</t>
  </si>
  <si>
    <t>Наименование доходов</t>
  </si>
  <si>
    <t>1 13 01994 04 0000 130</t>
  </si>
  <si>
    <t>Код бюджетной классификации Российской Федерации</t>
  </si>
  <si>
    <t>611</t>
  </si>
  <si>
    <t xml:space="preserve">                                                                                </t>
  </si>
  <si>
    <t>Приложение №6</t>
  </si>
  <si>
    <t xml:space="preserve"> 1 17 00000 00 0000 000</t>
  </si>
  <si>
    <t>Приобретение товаров, работ , услуг в пользу  граждан</t>
  </si>
  <si>
    <t>подраздел</t>
  </si>
  <si>
    <t>03</t>
  </si>
  <si>
    <t>1. Программа "Культура" на 2011-2015 годы</t>
  </si>
  <si>
    <t>796 03 00</t>
  </si>
  <si>
    <t xml:space="preserve"> 01 02 00 00 00 0000 700</t>
  </si>
  <si>
    <t>Объем привлечения средств в 2013 году</t>
  </si>
  <si>
    <t>Объем привлечения средств в 2014 году</t>
  </si>
  <si>
    <t>Объем погашения средств в 2013 году</t>
  </si>
  <si>
    <t>Объем погашения средств в 2014 году</t>
  </si>
  <si>
    <t>Исполнение муниципальных гарантий Курской области</t>
  </si>
  <si>
    <t xml:space="preserve">Объем бюджетных ассигнований на исполнение гарантий по возможным гарантийным случаям </t>
  </si>
  <si>
    <t>тыс. рублей</t>
  </si>
  <si>
    <t xml:space="preserve">в 2014 году </t>
  </si>
  <si>
    <t>За счет источников финансирования дефицита местного бюджета</t>
  </si>
  <si>
    <t>Увеличение прочих остатков денежных средств  бюджетов поселений</t>
  </si>
  <si>
    <t xml:space="preserve"> 01 05 02 01 10 0000 510</t>
  </si>
  <si>
    <t>Уменьшение прочих остатков денежных средств  бюджетов поселений</t>
  </si>
  <si>
    <t xml:space="preserve"> 01 05 02 01 10 0000 610</t>
  </si>
  <si>
    <t>ИТОГО ИСТОЧНИКОВ ВНУТРЕННЕГО ФИНАНСИРОВАНИЯ ДЕФИЦИТА  БЮДЖЕТА  ПОСЕЛЕНИЯ</t>
  </si>
  <si>
    <t xml:space="preserve"> 1 05 03000 00 0000 110</t>
  </si>
  <si>
    <t>796 06 00</t>
  </si>
  <si>
    <t>Уплата налогов, сборов и иных обязательных платежей в бюджетную систему Российской Федерации</t>
  </si>
  <si>
    <t xml:space="preserve"> 1 01 02010 01 0000 110</t>
  </si>
  <si>
    <t>Кредиты кредитных организаций в валюте Российской Федерации</t>
  </si>
  <si>
    <t xml:space="preserve"> 01 03 00 00 00 0000 700</t>
  </si>
  <si>
    <t>Получение кредитов от кредитных организаций в валюте Российской Федерации</t>
  </si>
  <si>
    <t xml:space="preserve"> 01 02 00 00 00 0000 800</t>
  </si>
  <si>
    <t xml:space="preserve">Погашение кредитов, предоставленных кредитными организациями в валюте Российской Федерации </t>
  </si>
  <si>
    <t xml:space="preserve"> 01 03 00 00 00 0000 000</t>
  </si>
  <si>
    <t>Сумма на 2017 год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</si>
  <si>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</si>
  <si>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01 03 00 00 04 0000 710</t>
  </si>
  <si>
    <t>Прочие безвозмездные поступления в бюджеты городских округов</t>
  </si>
  <si>
    <t>2 02 02000 00 0000 151</t>
  </si>
  <si>
    <t>1 16 23040 04 0000 140</t>
  </si>
  <si>
    <t>Курское городское Собрание</t>
  </si>
  <si>
    <t>ДОХОДЫ ОТ ПРОДАЖИ МАТЕРИАЛЬНЫХ И НЕМАТЕРИАЛЬНЫХ АКТИВОВ</t>
  </si>
  <si>
    <t>ГОСУДАРСТВЕННАЯ ПОШЛИНА</t>
  </si>
  <si>
    <t>1 13 00000 00 0000 000</t>
  </si>
  <si>
    <t>Комитет жилищно-коммунального хозяйства города Курска</t>
  </si>
  <si>
    <t xml:space="preserve">795 03 00 </t>
  </si>
  <si>
    <t>795 04 00</t>
  </si>
  <si>
    <t>795 05 00</t>
  </si>
  <si>
    <t>795 06 00</t>
  </si>
  <si>
    <t>795 07 00</t>
  </si>
  <si>
    <t>795 08 00</t>
  </si>
  <si>
    <t>795 09 00</t>
  </si>
  <si>
    <t>795 10 00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</si>
  <si>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</si>
  <si>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</si>
  <si>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</si>
  <si>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</si>
  <si>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</si>
  <si>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</si>
  <si>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</si>
  <si>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Комитет по управлению муниципальным имуществом города Курска</t>
  </si>
  <si>
    <t>796 05 00</t>
  </si>
  <si>
    <t>Увеличение прочих остатков денежных  средств бюджетов</t>
  </si>
  <si>
    <t xml:space="preserve"> 01 05 02 01 10 0000 510 </t>
  </si>
  <si>
    <t>Увеличение прочих остатков денежных  средств бюджетов поселений</t>
  </si>
  <si>
    <t xml:space="preserve"> 01 05 00 00 00 0000 600</t>
  </si>
  <si>
    <t>Уменьшение  остатков средств бюджетов</t>
  </si>
  <si>
    <t xml:space="preserve"> 01 05 02 00 00 0000 600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</si>
  <si>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</si>
  <si>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</si>
  <si>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Программа муниципальных внутренних  заимствований местного бюджета муниципального образования «Сухиновский сельсовет»</t>
  </si>
  <si>
    <t>Приложение № 1</t>
  </si>
  <si>
    <t>Приложение № 2</t>
  </si>
  <si>
    <t>к решению Собрания депутатов муниципального</t>
  </si>
  <si>
    <t xml:space="preserve">                             Приложение № 11</t>
  </si>
  <si>
    <t xml:space="preserve">                             Приложение № 12</t>
  </si>
  <si>
    <t xml:space="preserve">                                          к решению Собрния депутатов муниципального образования</t>
  </si>
  <si>
    <t xml:space="preserve">                                     "Сухиновский сельсовет" Глушковского района Курской области</t>
  </si>
  <si>
    <t xml:space="preserve">                             Приложение № 14</t>
  </si>
  <si>
    <t>образования "Сухиновский сельсовет" Глушковского</t>
  </si>
  <si>
    <t>муниципального образования "Сухиновский</t>
  </si>
  <si>
    <t>Субсидии юридическим лицам (кроме муниципальных учреждений) и физическим лицам - производителям товаров,  работ, услуг</t>
  </si>
  <si>
    <t>810</t>
  </si>
  <si>
    <t xml:space="preserve"> 2 07 05030 10 0000 180</t>
  </si>
  <si>
    <t>1 13 02994 04 0000 130</t>
  </si>
  <si>
    <t>Прочие доходы от компенсации затрат бюджетов городских округов</t>
  </si>
  <si>
    <t>1 14 01040 04 0000 410</t>
  </si>
  <si>
    <t>Доходы от продажи квартир, находящихся в собственности городских округов</t>
  </si>
  <si>
    <t>1 15 02040 04 0000 140</t>
  </si>
  <si>
    <t>Платежи, взимаемые органами управления (организациями) городских округов, за выполнение определенных функций</t>
  </si>
  <si>
    <t>Доходы от возмещения ущерба при возникновении страховых случаев, когда выгодоприобретателями  выступают получатели средств бюджетов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</si>
  <si>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</si>
  <si>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</si>
  <si>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1 17 01040 04 0000 180</t>
  </si>
  <si>
    <t>Невыясненные поступления, зачисляемые в бюджеты городских округов</t>
  </si>
  <si>
    <t>1 17 05040 04 0000 180</t>
  </si>
  <si>
    <t>2 01 04010 04 0000 180</t>
  </si>
  <si>
    <t>Безвозмездные поступления от нерезидентов в бюджеты городских округов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</si>
  <si>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</si>
  <si>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</si>
  <si>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2 02 09000 00 0000 151</t>
  </si>
  <si>
    <t>Прочие безвозмездные поступления от других бюджетов бюджетной системы</t>
  </si>
  <si>
    <t>2 03 04010 04 0000 180</t>
  </si>
  <si>
    <t>Безвозмездные поступления от государственных (муниципальных) организаций в бюджеты городских округов</t>
  </si>
  <si>
    <t>2 04 04010 04 0000 180</t>
  </si>
  <si>
    <t>Безвозмездные поступления от негосударственных организаций в бюджеты городских округов</t>
  </si>
  <si>
    <t>2 08 04000 04 0000 180</t>
  </si>
  <si>
    <t xml:space="preserve"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</si>
  <si>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2 18 04000 04 0000 180</t>
  </si>
  <si>
    <t>Доходы бюджетов городских округов от возврата организациями остатков субсидий прошлых лет</t>
  </si>
  <si>
    <t xml:space="preserve"> 01 00 00 00 00 0000 000</t>
  </si>
  <si>
    <t>ИСТОЧНИКИ ВНУТРЕННЕГО ФИНАНСИРОВАНИЯ ДЕФИЦИТОВ БЮДЖЕТОВ</t>
  </si>
  <si>
    <t xml:space="preserve"> 1 00 00000 00 0000 000</t>
  </si>
  <si>
    <t>2 02 03999 00 0000 151</t>
  </si>
  <si>
    <t>922</t>
  </si>
  <si>
    <t>925</t>
  </si>
  <si>
    <t>927</t>
  </si>
  <si>
    <t>Приобретение товаров, работ и услуг в пользу граждан</t>
  </si>
  <si>
    <t>"О бюджете города Курска на 2012год"</t>
  </si>
  <si>
    <t>1.Долгосрочные целевые программы - всего</t>
  </si>
  <si>
    <t>1.Программа   "Жилищное хозяйство  города Курска на  2012-2014 годы "</t>
  </si>
  <si>
    <t>2.Программа   "Коммунальное хозяйство  города Курска на  2012-2014 годы "</t>
  </si>
  <si>
    <t xml:space="preserve">      3.Программа   "Благоустройство  города Курска на  2012-2014 годы "</t>
  </si>
  <si>
    <t>4.Программа   "Взаимодействие Администрации города Курска с общественными организациями в городе Курске" на    2012-2014 годы "</t>
  </si>
  <si>
    <t>5.Программа   "Организация городских физкультурно-спортивных мероприятий  и обеспечение деятельности муниципальных учреждений  спортивной направленности" на  2012 год</t>
  </si>
  <si>
    <t>6.Программа   "Размещение социальной программы на конструкциях наружной рекламы" на  2012 год</t>
  </si>
  <si>
    <t>796 07 00</t>
  </si>
  <si>
    <t>7.Программа   "Предоставление транспортных услуг населению" на  2012 год</t>
  </si>
  <si>
    <t>1 08 07140 01 0000 110</t>
  </si>
  <si>
    <t>к решению Курского городского Собрания</t>
  </si>
  <si>
    <t xml:space="preserve"> 01 02 00 00 10 0000 810</t>
  </si>
  <si>
    <t>Погашение бюджетами поселений кредитов от кредитных организаций в валюте Российской Федерации</t>
  </si>
  <si>
    <t>II.Ведомственные целевые программы -всего</t>
  </si>
  <si>
    <t>400</t>
  </si>
  <si>
    <t xml:space="preserve">                                                                                                 Приложение №3</t>
  </si>
  <si>
    <t xml:space="preserve">к решению собрания  депутатов </t>
  </si>
  <si>
    <t>муниципального образования "Веселовский сельсовет"</t>
  </si>
  <si>
    <t>О проекте бюджета муниципального образования      
 Веселовский сельсовет на 2011 год</t>
  </si>
  <si>
    <t xml:space="preserve">                              от " 18  " ноября  2010 г. № 18</t>
  </si>
  <si>
    <t>Перечень главных администраторов источников  внутреннего финансирования дефицита</t>
  </si>
  <si>
    <t xml:space="preserve"> бюджета муниципального образования "Веселовский сельсовет" </t>
  </si>
  <si>
    <t>Глушковского района Курской области на 2011 год</t>
  </si>
  <si>
    <t>код главы</t>
  </si>
  <si>
    <t xml:space="preserve">Наименование </t>
  </si>
  <si>
    <t>ОО1</t>
  </si>
  <si>
    <t>01 00 00 00 00 0000 000</t>
  </si>
  <si>
    <t>Администрация Веселовского  сельсовета Глушковского района Курской области</t>
  </si>
  <si>
    <t xml:space="preserve">Бюджетные кредиты от других бюджетов бюджетной системы Российской Федерации </t>
  </si>
  <si>
    <t>Получение бюджетных кредитов от других бджетов бюджетной системы Российской Федерации в валюте Российской Федерации</t>
  </si>
  <si>
    <t xml:space="preserve"> 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</si>
  <si>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</si>
  <si>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01 03 00 00 10 0000 810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</si>
  <si>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</si>
  <si>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</si>
  <si>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01 05 00 00 00 0000 500</t>
  </si>
  <si>
    <t>01 05 02 00 00 0000 500</t>
  </si>
  <si>
    <t>Увеличение прочих  остатков средств бюджетов</t>
  </si>
  <si>
    <t xml:space="preserve"> 01 05 02 01 00 0000 510 </t>
  </si>
  <si>
    <t>1. Привлечение внутренних заимствований</t>
  </si>
  <si>
    <t>1 14 06024 04 0000 430</t>
  </si>
  <si>
    <t xml:space="preserve"> 01 06 01 00 00 0000 000</t>
  </si>
  <si>
    <t>Акции и иные формы участия в капитале, находящиеся в государственной и муниципальной собственности</t>
  </si>
  <si>
    <t xml:space="preserve"> 01 06 01 00 00 0000 630</t>
  </si>
  <si>
    <t xml:space="preserve"> 1 01 02000 01 0000 110</t>
  </si>
  <si>
    <t>4.Программа «Развитие здравоохранения  города Курска » на 2010-2012 годы</t>
  </si>
  <si>
    <t>ПРОЧИЕ БЕЗВОЗМЕЗДНЫЕ ПОСТУПЛЕНИЯ</t>
  </si>
  <si>
    <t>1.</t>
  </si>
  <si>
    <t>НАЛОГИ НА ИМУЩЕСТВО</t>
  </si>
  <si>
    <t>2 02 03000 00 0000 151</t>
  </si>
  <si>
    <t xml:space="preserve">Бюджетные инвестиции </t>
  </si>
  <si>
    <t>Получение кредитов от кредитных организаций бюджетами городских округов в валюте Российской Федерации</t>
  </si>
  <si>
    <t>БЕЗВОЗМЕЗДНЫЕ ПОСТУПЛЕНИЯ</t>
  </si>
  <si>
    <t xml:space="preserve">Муниципальные ценные бумаги </t>
  </si>
  <si>
    <t>04</t>
  </si>
  <si>
    <t>ДЕФИЦИТА  БЮДЖЕТА  МУНИЦИПАЛЬНОГО ОБРАЗОВАНИЯ "СУХИНОВСКИЙ СЕЛЬСОВЕТ"   НА  2013 ГОД</t>
  </si>
  <si>
    <t>ДЕФИЦИТА  БЮДЖЕТА МУНИЦИПАЛЬНОГО ОБРАЗОВАНИЯ "СУХИНОВСКИЙ СЕЛЬСОВЕТ"   НА  ПЛАНОВЫЙ ПЕРИОД 2014-2015 ГОДЫ</t>
  </si>
  <si>
    <t>Сумма на 2015г.</t>
  </si>
  <si>
    <t>муниципального образования «Сухиновский сельсовет» Глушковского района Курской области на 2013 год</t>
  </si>
  <si>
    <t xml:space="preserve">                                                                          на плановый период 2014,2015 годов</t>
  </si>
  <si>
    <t xml:space="preserve"> на плановый период 2014 и 2015 годов</t>
  </si>
  <si>
    <t>Объем привлечения средств в 2015 году</t>
  </si>
  <si>
    <t>Объем погашения средств в 2015 году</t>
  </si>
  <si>
    <t>муниципального образования «Сухиновский сельсовет» на 2013 год</t>
  </si>
  <si>
    <t>1.1. Перечень подлежащих предоставлению муниципальных гарантий  в 2013 году</t>
  </si>
  <si>
    <t>1.2. Общий объем бюджетных ассигнований, предусмотренных на исполнение муниципальных гарантий по возможным гарантийным случаям, в 2013 году</t>
  </si>
  <si>
    <t>сельсовет" на 2013 год и плановый период 2014,2015 годы</t>
  </si>
  <si>
    <r>
      <t>Муниципаьного образования «Сухиновский сельсовет»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на плановый период 2014 и 2015 годов</t>
    </r>
  </si>
  <si>
    <t>1.1. Перечень подлежащих предоставлению муниципальных гарантий  в 2014-2015 годах</t>
  </si>
  <si>
    <t>1.2. Общий объем бюджетных ассигнований, предусмотренных на исполнение муниципальных гарантий по возможным гарантийным случаям, в 2014-2015 годах</t>
  </si>
  <si>
    <t xml:space="preserve">в 2015 году </t>
  </si>
  <si>
    <t>к решению собрания депутатов муниципального образования "Сухиновский сельсовет" Глушковского района Курской области "О  бюджете муниципального образования "Сухиновский сельсовет" Глушковского района Курской области на 2013 год и плановый период 2014,2015 годов"</t>
  </si>
  <si>
    <t xml:space="preserve">                      "О  бюджете муниципального образования "Сухиновский сельсовет" на 2013 год и</t>
  </si>
  <si>
    <t>района Курской области "О  бюджете</t>
  </si>
  <si>
    <t>от  "19"  декабря 2012г.  № 29</t>
  </si>
  <si>
    <t xml:space="preserve">                                                                                         от 19 декабря 2012года № 29</t>
  </si>
  <si>
    <t>от 19 декабря 2012 года № 29</t>
  </si>
  <si>
    <t xml:space="preserve">к решению Собрания депутатов мун иципального образования "Сухиновский сельсовет" Глушковского района Курской области "О бюджете муниципального образования "Сухиновский сельсовет" на 2013год и плановый период 2014 и 2015 годов от 19 декабря 2012г.№29                                                         </t>
  </si>
  <si>
    <t xml:space="preserve">к решению Собрания депутатов мун иципального образования "Сухиновский сельсовет" Глушковского района Курской области "О бюджете муниципального образования "Сухиновский сельсовет" на 2013год и плановый период 2014 и 2015 годов                             от 19 декабря 2012 г. №29   </t>
  </si>
  <si>
    <t>Сумма на 2015 год</t>
  </si>
  <si>
    <t xml:space="preserve"> 1 11 05013 10 0000 120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</si>
  <si>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</si>
  <si>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(в редакции Собрания депутатов от 09.01.2013г. № 2)</t>
  </si>
  <si>
    <t>( в редакции Собрания депутатов от 09.01.2013г. № 2)</t>
  </si>
  <si>
    <t>Перечень долгосрочных целевых и ведомственных   целевых программ, предусмотренных к финансированию из бюджета города Курска на 2012 год</t>
  </si>
  <si>
    <t>Код бюджетной классификации Российской Федероации</t>
  </si>
  <si>
    <t xml:space="preserve"> НАЛОГОВЫЕ И НЕНАЛОГОВЫЕ ДОХОДЫ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</si>
  <si>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</si>
  <si>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</si>
  <si>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</si>
  <si>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</si>
  <si>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 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</si>
  <si>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</si>
  <si>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 1 05 00000 00 0000 000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</si>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</sst>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#,##0.0_р_."/>
    <numFmt numFmtId="168" formatCode="#,##0_р_."/>
    <numFmt numFmtId="169" formatCode="#,##0_ ;\-#,##0\ "/>
    <numFmt numFmtId="170" formatCode="#,##0.0_ ;\-#,##0.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00000"/>
    <numFmt numFmtId="180" formatCode="0.000"/>
    <numFmt numFmtId="181" formatCode="dd/mm/yy"/>
    <numFmt numFmtId="182" formatCode="#,##0_ ;[Red]\-#,##0\ "/>
    <numFmt numFmtId="183" formatCode="#,##0.0"/>
    <numFmt numFmtId="184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 Cyr"/>
      <family val="1"/>
    </font>
    <font>
      <sz val="14"/>
      <name val="Times New Roman Cyr"/>
      <family val="0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sz val="12"/>
      <color indexed="63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sz val="10"/>
      <name val="Arial"/>
      <family val="2"/>
    </font>
    <font>
      <b/>
      <sz val="12"/>
      <name val="Arial"/>
      <family val="0"/>
    </font>
    <font>
      <sz val="10"/>
      <name val="Times New Roman Cyr"/>
      <family val="1"/>
    </font>
    <font>
      <b/>
      <sz val="10"/>
      <name val="Arial"/>
      <family val="2"/>
    </font>
    <font>
      <i/>
      <sz val="10"/>
      <name val="Arial"/>
      <family val="0"/>
    </font>
    <font>
      <sz val="13.5"/>
      <name val="Times New Roman"/>
      <family val="1"/>
    </font>
    <font>
      <sz val="12"/>
      <name val="Times New Roman Cyr"/>
      <family val="0"/>
    </font>
    <font>
      <sz val="10"/>
      <name val="Helv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10"/>
      <name val="Helv"/>
      <family val="0"/>
    </font>
    <font>
      <vertAlign val="superscript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3"/>
      <color indexed="8"/>
      <name val="Times New Roman"/>
      <family val="0"/>
    </font>
    <font>
      <vertAlign val="superscript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9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vertical="top" wrapText="1"/>
    </xf>
    <xf numFmtId="49" fontId="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10" fillId="0" borderId="11" xfId="0" applyFont="1" applyBorder="1" applyAlignment="1">
      <alignment/>
    </xf>
    <xf numFmtId="0" fontId="12" fillId="0" borderId="0" xfId="55" applyFont="1">
      <alignment/>
      <protection/>
    </xf>
    <xf numFmtId="49" fontId="6" fillId="24" borderId="11" xfId="0" applyNumberFormat="1" applyFont="1" applyFill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wrapText="1"/>
    </xf>
    <xf numFmtId="49" fontId="6" fillId="24" borderId="14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49" fontId="6" fillId="24" borderId="15" xfId="0" applyNumberFormat="1" applyFont="1" applyFill="1" applyBorder="1" applyAlignment="1">
      <alignment horizontal="center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top" wrapText="1"/>
    </xf>
    <xf numFmtId="0" fontId="6" fillId="24" borderId="11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3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49" fontId="13" fillId="0" borderId="16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12" fillId="0" borderId="11" xfId="0" applyNumberFormat="1" applyFont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12" fillId="0" borderId="13" xfId="0" applyNumberFormat="1" applyFont="1" applyBorder="1" applyAlignment="1">
      <alignment horizontal="center"/>
    </xf>
    <xf numFmtId="49" fontId="17" fillId="0" borderId="11" xfId="53" applyNumberFormat="1" applyFont="1" applyBorder="1" applyAlignment="1">
      <alignment horizontal="center"/>
      <protection/>
    </xf>
    <xf numFmtId="49" fontId="6" fillId="24" borderId="13" xfId="54" applyNumberFormat="1" applyFont="1" applyFill="1" applyBorder="1" applyAlignment="1">
      <alignment horizontal="left" wrapText="1"/>
      <protection/>
    </xf>
    <xf numFmtId="49" fontId="6" fillId="24" borderId="11" xfId="0" applyNumberFormat="1" applyFont="1" applyFill="1" applyBorder="1" applyAlignment="1">
      <alignment horizontal="left"/>
    </xf>
    <xf numFmtId="49" fontId="13" fillId="0" borderId="17" xfId="0" applyNumberFormat="1" applyFont="1" applyBorder="1" applyAlignment="1">
      <alignment horizontal="center" vertical="top" wrapText="1"/>
    </xf>
    <xf numFmtId="49" fontId="12" fillId="0" borderId="11" xfId="54" applyNumberFormat="1" applyFont="1" applyFill="1" applyBorder="1" applyAlignment="1">
      <alignment horizontal="left" wrapText="1"/>
      <protection/>
    </xf>
    <xf numFmtId="49" fontId="12" fillId="0" borderId="18" xfId="0" applyNumberFormat="1" applyFont="1" applyBorder="1" applyAlignment="1">
      <alignment horizontal="left"/>
    </xf>
    <xf numFmtId="49" fontId="6" fillId="24" borderId="19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left"/>
    </xf>
    <xf numFmtId="49" fontId="6" fillId="24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6" fillId="24" borderId="12" xfId="0" applyNumberFormat="1" applyFont="1" applyFill="1" applyBorder="1" applyAlignment="1">
      <alignment horizontal="left"/>
    </xf>
    <xf numFmtId="49" fontId="12" fillId="0" borderId="22" xfId="0" applyNumberFormat="1" applyFont="1" applyBorder="1" applyAlignment="1">
      <alignment horizontal="left" wrapText="1"/>
    </xf>
    <xf numFmtId="49" fontId="12" fillId="0" borderId="23" xfId="0" applyNumberFormat="1" applyFont="1" applyBorder="1" applyAlignment="1">
      <alignment horizontal="left" wrapText="1"/>
    </xf>
    <xf numFmtId="0" fontId="0" fillId="0" borderId="24" xfId="0" applyBorder="1" applyAlignment="1">
      <alignment/>
    </xf>
    <xf numFmtId="164" fontId="0" fillId="0" borderId="0" xfId="0" applyNumberFormat="1" applyAlignment="1">
      <alignment/>
    </xf>
    <xf numFmtId="49" fontId="6" fillId="24" borderId="14" xfId="0" applyNumberFormat="1" applyFont="1" applyFill="1" applyBorder="1" applyAlignment="1">
      <alignment horizontal="left"/>
    </xf>
    <xf numFmtId="49" fontId="6" fillId="24" borderId="14" xfId="54" applyNumberFormat="1" applyFont="1" applyFill="1" applyBorder="1" applyAlignment="1">
      <alignment horizontal="left" wrapText="1"/>
      <protection/>
    </xf>
    <xf numFmtId="49" fontId="12" fillId="0" borderId="12" xfId="54" applyNumberFormat="1" applyFont="1" applyFill="1" applyBorder="1" applyAlignment="1">
      <alignment horizontal="left" wrapText="1"/>
      <protection/>
    </xf>
    <xf numFmtId="49" fontId="12" fillId="0" borderId="25" xfId="0" applyNumberFormat="1" applyFont="1" applyBorder="1" applyAlignment="1">
      <alignment horizontal="left"/>
    </xf>
    <xf numFmtId="49" fontId="12" fillId="0" borderId="19" xfId="54" applyNumberFormat="1" applyFont="1" applyFill="1" applyBorder="1" applyAlignment="1">
      <alignment horizontal="left" wrapText="1"/>
      <protection/>
    </xf>
    <xf numFmtId="49" fontId="6" fillId="0" borderId="13" xfId="0" applyNumberFormat="1" applyFont="1" applyFill="1" applyBorder="1" applyAlignment="1">
      <alignment horizontal="left"/>
    </xf>
    <xf numFmtId="49" fontId="6" fillId="24" borderId="12" xfId="54" applyNumberFormat="1" applyFont="1" applyFill="1" applyBorder="1" applyAlignment="1">
      <alignment horizontal="left" wrapText="1"/>
      <protection/>
    </xf>
    <xf numFmtId="49" fontId="11" fillId="0" borderId="26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left"/>
    </xf>
    <xf numFmtId="49" fontId="6" fillId="24" borderId="11" xfId="0" applyNumberFormat="1" applyFont="1" applyFill="1" applyBorder="1" applyAlignment="1">
      <alignment horizontal="left"/>
    </xf>
    <xf numFmtId="49" fontId="12" fillId="0" borderId="11" xfId="0" applyNumberFormat="1" applyFont="1" applyBorder="1" applyAlignment="1">
      <alignment horizontal="left"/>
    </xf>
    <xf numFmtId="49" fontId="12" fillId="0" borderId="24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6" fillId="24" borderId="19" xfId="0" applyNumberFormat="1" applyFont="1" applyFill="1" applyBorder="1" applyAlignment="1">
      <alignment horizontal="left"/>
    </xf>
    <xf numFmtId="49" fontId="6" fillId="24" borderId="12" xfId="0" applyNumberFormat="1" applyFont="1" applyFill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11" fillId="0" borderId="27" xfId="0" applyNumberFormat="1" applyFont="1" applyBorder="1" applyAlignment="1">
      <alignment horizontal="left"/>
    </xf>
    <xf numFmtId="49" fontId="12" fillId="0" borderId="19" xfId="0" applyNumberFormat="1" applyFont="1" applyBorder="1" applyAlignment="1">
      <alignment horizontal="left"/>
    </xf>
    <xf numFmtId="49" fontId="6" fillId="24" borderId="13" xfId="54" applyNumberFormat="1" applyFont="1" applyFill="1" applyBorder="1" applyAlignment="1">
      <alignment horizontal="left" wrapText="1"/>
      <protection/>
    </xf>
    <xf numFmtId="49" fontId="12" fillId="0" borderId="22" xfId="54" applyNumberFormat="1" applyFont="1" applyFill="1" applyBorder="1" applyAlignment="1">
      <alignment horizontal="left" wrapText="1"/>
      <protection/>
    </xf>
    <xf numFmtId="49" fontId="11" fillId="0" borderId="21" xfId="54" applyNumberFormat="1" applyFont="1" applyFill="1" applyBorder="1" applyAlignment="1">
      <alignment horizontal="left" wrapText="1"/>
      <protection/>
    </xf>
    <xf numFmtId="49" fontId="11" fillId="0" borderId="26" xfId="0" applyNumberFormat="1" applyFont="1" applyBorder="1" applyAlignment="1">
      <alignment horizontal="left"/>
    </xf>
    <xf numFmtId="49" fontId="6" fillId="24" borderId="28" xfId="0" applyNumberFormat="1" applyFont="1" applyFill="1" applyBorder="1" applyAlignment="1">
      <alignment horizontal="left"/>
    </xf>
    <xf numFmtId="49" fontId="6" fillId="24" borderId="19" xfId="54" applyNumberFormat="1" applyFont="1" applyFill="1" applyBorder="1" applyAlignment="1">
      <alignment horizontal="left" wrapText="1"/>
      <protection/>
    </xf>
    <xf numFmtId="0" fontId="6" fillId="0" borderId="0" xfId="0" applyFont="1" applyAlignment="1">
      <alignment horizontal="left"/>
    </xf>
    <xf numFmtId="49" fontId="6" fillId="24" borderId="29" xfId="54" applyNumberFormat="1" applyFont="1" applyFill="1" applyBorder="1" applyAlignment="1">
      <alignment horizontal="left" wrapText="1"/>
      <protection/>
    </xf>
    <xf numFmtId="49" fontId="6" fillId="24" borderId="27" xfId="54" applyNumberFormat="1" applyFont="1" applyFill="1" applyBorder="1" applyAlignment="1">
      <alignment horizontal="left" wrapText="1"/>
      <protection/>
    </xf>
    <xf numFmtId="49" fontId="6" fillId="24" borderId="10" xfId="0" applyNumberFormat="1" applyFont="1" applyFill="1" applyBorder="1" applyAlignment="1">
      <alignment horizontal="left"/>
    </xf>
    <xf numFmtId="49" fontId="6" fillId="24" borderId="27" xfId="0" applyNumberFormat="1" applyFont="1" applyFill="1" applyBorder="1" applyAlignment="1">
      <alignment/>
    </xf>
    <xf numFmtId="49" fontId="12" fillId="0" borderId="12" xfId="0" applyNumberFormat="1" applyFont="1" applyBorder="1" applyAlignment="1">
      <alignment horizontal="center"/>
    </xf>
    <xf numFmtId="0" fontId="17" fillId="0" borderId="12" xfId="53" applyFont="1" applyBorder="1" applyAlignment="1">
      <alignment horizontal="left" wrapText="1"/>
      <protection/>
    </xf>
    <xf numFmtId="0" fontId="6" fillId="24" borderId="11" xfId="0" applyFont="1" applyFill="1" applyBorder="1" applyAlignment="1">
      <alignment/>
    </xf>
    <xf numFmtId="0" fontId="5" fillId="0" borderId="26" xfId="0" applyFont="1" applyBorder="1" applyAlignment="1">
      <alignment vertical="top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26" xfId="0" applyFont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80" fontId="8" fillId="0" borderId="10" xfId="0" applyNumberFormat="1" applyFont="1" applyBorder="1" applyAlignment="1">
      <alignment/>
    </xf>
    <xf numFmtId="49" fontId="13" fillId="0" borderId="30" xfId="0" applyNumberFormat="1" applyFont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left" vertical="top" wrapText="1"/>
    </xf>
    <xf numFmtId="49" fontId="12" fillId="0" borderId="25" xfId="0" applyNumberFormat="1" applyFont="1" applyBorder="1" applyAlignment="1">
      <alignment horizontal="left"/>
    </xf>
    <xf numFmtId="49" fontId="12" fillId="0" borderId="31" xfId="0" applyNumberFormat="1" applyFont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/>
    </xf>
    <xf numFmtId="49" fontId="6" fillId="24" borderId="29" xfId="0" applyNumberFormat="1" applyFont="1" applyFill="1" applyBorder="1" applyAlignment="1">
      <alignment horizontal="left"/>
    </xf>
    <xf numFmtId="49" fontId="12" fillId="0" borderId="11" xfId="54" applyNumberFormat="1" applyFont="1" applyBorder="1" applyAlignment="1">
      <alignment horizontal="left" wrapText="1"/>
      <protection/>
    </xf>
    <xf numFmtId="49" fontId="6" fillId="0" borderId="12" xfId="0" applyNumberFormat="1" applyFont="1" applyFill="1" applyBorder="1" applyAlignment="1">
      <alignment horizontal="left"/>
    </xf>
    <xf numFmtId="0" fontId="6" fillId="24" borderId="11" xfId="56" applyFont="1" applyFill="1" applyBorder="1" applyAlignment="1">
      <alignment horizontal="left" wrapText="1"/>
      <protection/>
    </xf>
    <xf numFmtId="0" fontId="14" fillId="0" borderId="0" xfId="0" applyFont="1" applyAlignment="1">
      <alignment/>
    </xf>
    <xf numFmtId="49" fontId="12" fillId="0" borderId="0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0" fontId="14" fillId="0" borderId="0" xfId="55" applyFont="1" applyAlignment="1">
      <alignment horizontal="left"/>
      <protection/>
    </xf>
    <xf numFmtId="49" fontId="13" fillId="0" borderId="32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6" fillId="24" borderId="12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2" xfId="54" applyNumberFormat="1" applyFont="1" applyFill="1" applyBorder="1" applyAlignment="1">
      <alignment horizontal="center" wrapText="1"/>
      <protection/>
    </xf>
    <xf numFmtId="49" fontId="12" fillId="0" borderId="0" xfId="0" applyNumberFormat="1" applyFont="1" applyBorder="1" applyAlignment="1">
      <alignment horizontal="center"/>
    </xf>
    <xf numFmtId="49" fontId="6" fillId="24" borderId="26" xfId="0" applyNumberFormat="1" applyFont="1" applyFill="1" applyBorder="1" applyAlignment="1">
      <alignment horizontal="center"/>
    </xf>
    <xf numFmtId="49" fontId="6" fillId="24" borderId="33" xfId="54" applyNumberFormat="1" applyFont="1" applyFill="1" applyBorder="1" applyAlignment="1">
      <alignment horizontal="left" wrapText="1"/>
      <protection/>
    </xf>
    <xf numFmtId="49" fontId="12" fillId="0" borderId="34" xfId="0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49" fontId="6" fillId="24" borderId="11" xfId="0" applyNumberFormat="1" applyFont="1" applyFill="1" applyBorder="1" applyAlignment="1">
      <alignment horizontal="left" wrapText="1"/>
    </xf>
    <xf numFmtId="49" fontId="11" fillId="0" borderId="21" xfId="0" applyNumberFormat="1" applyFont="1" applyBorder="1" applyAlignment="1">
      <alignment horizontal="center"/>
    </xf>
    <xf numFmtId="49" fontId="6" fillId="24" borderId="10" xfId="0" applyNumberFormat="1" applyFont="1" applyFill="1" applyBorder="1" applyAlignment="1">
      <alignment wrapText="1"/>
    </xf>
    <xf numFmtId="49" fontId="6" fillId="24" borderId="27" xfId="54" applyNumberFormat="1" applyFont="1" applyFill="1" applyBorder="1" applyAlignment="1">
      <alignment horizontal="left" wrapText="1"/>
      <protection/>
    </xf>
    <xf numFmtId="49" fontId="6" fillId="24" borderId="10" xfId="0" applyNumberFormat="1" applyFont="1" applyFill="1" applyBorder="1" applyAlignment="1">
      <alignment horizontal="left"/>
    </xf>
    <xf numFmtId="49" fontId="6" fillId="24" borderId="27" xfId="0" applyNumberFormat="1" applyFont="1" applyFill="1" applyBorder="1" applyAlignment="1">
      <alignment horizontal="left"/>
    </xf>
    <xf numFmtId="49" fontId="6" fillId="24" borderId="21" xfId="0" applyNumberFormat="1" applyFont="1" applyFill="1" applyBorder="1" applyAlignment="1">
      <alignment horizontal="center"/>
    </xf>
    <xf numFmtId="12" fontId="4" fillId="24" borderId="11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49" fontId="6" fillId="24" borderId="14" xfId="0" applyNumberFormat="1" applyFont="1" applyFill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0" xfId="0" applyFont="1" applyAlignment="1">
      <alignment/>
    </xf>
    <xf numFmtId="49" fontId="6" fillId="24" borderId="14" xfId="0" applyNumberFormat="1" applyFont="1" applyFill="1" applyBorder="1" applyAlignment="1">
      <alignment horizontal="left"/>
    </xf>
    <xf numFmtId="49" fontId="6" fillId="24" borderId="13" xfId="0" applyNumberFormat="1" applyFont="1" applyFill="1" applyBorder="1" applyAlignment="1">
      <alignment horizontal="left"/>
    </xf>
    <xf numFmtId="49" fontId="6" fillId="24" borderId="0" xfId="0" applyNumberFormat="1" applyFont="1" applyFill="1" applyBorder="1" applyAlignment="1">
      <alignment horizontal="center"/>
    </xf>
    <xf numFmtId="49" fontId="6" fillId="24" borderId="11" xfId="54" applyNumberFormat="1" applyFont="1" applyFill="1" applyBorder="1" applyAlignment="1">
      <alignment horizontal="left" wrapText="1"/>
      <protection/>
    </xf>
    <xf numFmtId="49" fontId="6" fillId="24" borderId="12" xfId="54" applyNumberFormat="1" applyFont="1" applyFill="1" applyBorder="1" applyAlignment="1">
      <alignment horizontal="left" wrapText="1"/>
      <protection/>
    </xf>
    <xf numFmtId="49" fontId="12" fillId="0" borderId="10" xfId="0" applyNumberFormat="1" applyFont="1" applyBorder="1" applyAlignment="1">
      <alignment horizontal="left"/>
    </xf>
    <xf numFmtId="49" fontId="12" fillId="0" borderId="27" xfId="0" applyNumberFormat="1" applyFont="1" applyBorder="1" applyAlignment="1">
      <alignment horizontal="left"/>
    </xf>
    <xf numFmtId="49" fontId="12" fillId="0" borderId="26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49" fontId="12" fillId="0" borderId="36" xfId="0" applyNumberFormat="1" applyFont="1" applyBorder="1" applyAlignment="1">
      <alignment horizontal="left"/>
    </xf>
    <xf numFmtId="49" fontId="12" fillId="0" borderId="37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left"/>
    </xf>
    <xf numFmtId="49" fontId="12" fillId="0" borderId="38" xfId="0" applyNumberFormat="1" applyFont="1" applyBorder="1" applyAlignment="1">
      <alignment horizontal="left"/>
    </xf>
    <xf numFmtId="49" fontId="6" fillId="24" borderId="25" xfId="54" applyNumberFormat="1" applyFont="1" applyFill="1" applyBorder="1" applyAlignment="1">
      <alignment horizontal="left" wrapText="1"/>
      <protection/>
    </xf>
    <xf numFmtId="49" fontId="6" fillId="24" borderId="18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>
      <alignment horizontal="center"/>
    </xf>
    <xf numFmtId="49" fontId="6" fillId="24" borderId="38" xfId="0" applyNumberFormat="1" applyFont="1" applyFill="1" applyBorder="1" applyAlignment="1">
      <alignment horizontal="left"/>
    </xf>
    <xf numFmtId="49" fontId="6" fillId="24" borderId="18" xfId="0" applyNumberFormat="1" applyFont="1" applyFill="1" applyBorder="1" applyAlignment="1">
      <alignment horizontal="left"/>
    </xf>
    <xf numFmtId="49" fontId="6" fillId="24" borderId="24" xfId="0" applyNumberFormat="1" applyFont="1" applyFill="1" applyBorder="1" applyAlignment="1">
      <alignment horizontal="left"/>
    </xf>
    <xf numFmtId="49" fontId="6" fillId="24" borderId="37" xfId="0" applyNumberFormat="1" applyFont="1" applyFill="1" applyBorder="1" applyAlignment="1">
      <alignment horizontal="left"/>
    </xf>
    <xf numFmtId="49" fontId="4" fillId="24" borderId="13" xfId="54" applyNumberFormat="1" applyFont="1" applyFill="1" applyBorder="1" applyAlignment="1">
      <alignment horizontal="left" wrapText="1"/>
      <protection/>
    </xf>
    <xf numFmtId="49" fontId="6" fillId="24" borderId="0" xfId="0" applyNumberFormat="1" applyFont="1" applyFill="1" applyBorder="1" applyAlignment="1">
      <alignment horizontal="left"/>
    </xf>
    <xf numFmtId="49" fontId="6" fillId="24" borderId="0" xfId="54" applyNumberFormat="1" applyFont="1" applyFill="1" applyBorder="1" applyAlignment="1">
      <alignment horizontal="left" wrapText="1"/>
      <protection/>
    </xf>
    <xf numFmtId="49" fontId="6" fillId="24" borderId="24" xfId="54" applyNumberFormat="1" applyFont="1" applyFill="1" applyBorder="1" applyAlignment="1">
      <alignment horizontal="left" wrapText="1"/>
      <protection/>
    </xf>
    <xf numFmtId="49" fontId="6" fillId="24" borderId="37" xfId="54" applyNumberFormat="1" applyFont="1" applyFill="1" applyBorder="1" applyAlignment="1">
      <alignment horizontal="left" wrapText="1"/>
      <protection/>
    </xf>
    <xf numFmtId="49" fontId="6" fillId="24" borderId="18" xfId="54" applyNumberFormat="1" applyFont="1" applyFill="1" applyBorder="1" applyAlignment="1">
      <alignment horizontal="left" wrapText="1"/>
      <protection/>
    </xf>
    <xf numFmtId="49" fontId="6" fillId="24" borderId="14" xfId="54" applyNumberFormat="1" applyFont="1" applyFill="1" applyBorder="1" applyAlignment="1">
      <alignment horizontal="left" wrapText="1"/>
      <protection/>
    </xf>
    <xf numFmtId="0" fontId="17" fillId="0" borderId="0" xfId="53" applyFont="1">
      <alignment/>
      <protection/>
    </xf>
    <xf numFmtId="0" fontId="18" fillId="0" borderId="0" xfId="53">
      <alignment/>
      <protection/>
    </xf>
    <xf numFmtId="49" fontId="18" fillId="0" borderId="28" xfId="53" applyNumberFormat="1" applyBorder="1" applyAlignment="1">
      <alignment horizontal="center"/>
      <protection/>
    </xf>
    <xf numFmtId="0" fontId="18" fillId="0" borderId="39" xfId="53" applyBorder="1">
      <alignment/>
      <protection/>
    </xf>
    <xf numFmtId="0" fontId="6" fillId="0" borderId="0" xfId="55" applyFont="1" applyAlignment="1">
      <alignment horizontal="justify" vertical="justify" wrapText="1"/>
      <protection/>
    </xf>
    <xf numFmtId="0" fontId="12" fillId="0" borderId="0" xfId="55" applyFont="1" applyAlignment="1">
      <alignment horizontal="center"/>
      <protection/>
    </xf>
    <xf numFmtId="49" fontId="12" fillId="0" borderId="21" xfId="0" applyNumberFormat="1" applyFont="1" applyBorder="1" applyAlignment="1">
      <alignment horizontal="left"/>
    </xf>
    <xf numFmtId="49" fontId="12" fillId="0" borderId="28" xfId="0" applyNumberFormat="1" applyFont="1" applyBorder="1" applyAlignment="1">
      <alignment horizontal="left"/>
    </xf>
    <xf numFmtId="49" fontId="12" fillId="0" borderId="40" xfId="0" applyNumberFormat="1" applyFont="1" applyBorder="1" applyAlignment="1">
      <alignment horizontal="left"/>
    </xf>
    <xf numFmtId="49" fontId="12" fillId="0" borderId="15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21" fillId="24" borderId="11" xfId="0" applyNumberFormat="1" applyFont="1" applyFill="1" applyBorder="1" applyAlignment="1">
      <alignment wrapText="1"/>
    </xf>
    <xf numFmtId="49" fontId="6" fillId="24" borderId="36" xfId="0" applyNumberFormat="1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41" xfId="0" applyFont="1" applyBorder="1" applyAlignment="1">
      <alignment vertical="top" wrapText="1"/>
    </xf>
    <xf numFmtId="3" fontId="6" fillId="0" borderId="41" xfId="0" applyNumberFormat="1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3" fontId="4" fillId="0" borderId="41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2" fillId="0" borderId="0" xfId="0" applyFont="1" applyAlignment="1">
      <alignment vertical="top"/>
    </xf>
    <xf numFmtId="49" fontId="6" fillId="24" borderId="26" xfId="0" applyNumberFormat="1" applyFont="1" applyFill="1" applyBorder="1" applyAlignment="1">
      <alignment horizontal="left"/>
    </xf>
    <xf numFmtId="49" fontId="6" fillId="24" borderId="10" xfId="54" applyNumberFormat="1" applyFont="1" applyFill="1" applyBorder="1" applyAlignment="1">
      <alignment horizontal="left" wrapText="1"/>
      <protection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wrapText="1"/>
    </xf>
    <xf numFmtId="49" fontId="6" fillId="24" borderId="26" xfId="54" applyNumberFormat="1" applyFont="1" applyFill="1" applyBorder="1" applyAlignment="1">
      <alignment horizontal="left" wrapText="1"/>
      <protection/>
    </xf>
    <xf numFmtId="49" fontId="6" fillId="24" borderId="21" xfId="0" applyNumberFormat="1" applyFont="1" applyFill="1" applyBorder="1" applyAlignment="1">
      <alignment horizontal="left"/>
    </xf>
    <xf numFmtId="0" fontId="6" fillId="0" borderId="10" xfId="0" applyFont="1" applyBorder="1" applyAlignment="1">
      <alignment wrapText="1"/>
    </xf>
    <xf numFmtId="49" fontId="6" fillId="24" borderId="30" xfId="54" applyNumberFormat="1" applyFont="1" applyFill="1" applyBorder="1" applyAlignment="1">
      <alignment horizontal="left" wrapText="1"/>
      <protection/>
    </xf>
    <xf numFmtId="49" fontId="6" fillId="24" borderId="16" xfId="0" applyNumberFormat="1" applyFont="1" applyFill="1" applyBorder="1" applyAlignment="1">
      <alignment horizontal="left"/>
    </xf>
    <xf numFmtId="49" fontId="6" fillId="24" borderId="30" xfId="0" applyNumberFormat="1" applyFont="1" applyFill="1" applyBorder="1" applyAlignment="1">
      <alignment/>
    </xf>
    <xf numFmtId="49" fontId="6" fillId="24" borderId="32" xfId="0" applyNumberFormat="1" applyFont="1" applyFill="1" applyBorder="1" applyAlignment="1">
      <alignment horizontal="center"/>
    </xf>
    <xf numFmtId="49" fontId="6" fillId="24" borderId="29" xfId="54" applyNumberFormat="1" applyFont="1" applyFill="1" applyBorder="1" applyAlignment="1">
      <alignment horizontal="left" wrapText="1"/>
      <protection/>
    </xf>
    <xf numFmtId="49" fontId="6" fillId="24" borderId="28" xfId="0" applyNumberFormat="1" applyFont="1" applyFill="1" applyBorder="1" applyAlignment="1">
      <alignment horizontal="left"/>
    </xf>
    <xf numFmtId="49" fontId="6" fillId="24" borderId="29" xfId="0" applyNumberFormat="1" applyFont="1" applyFill="1" applyBorder="1" applyAlignment="1">
      <alignment/>
    </xf>
    <xf numFmtId="49" fontId="6" fillId="24" borderId="19" xfId="54" applyNumberFormat="1" applyFont="1" applyFill="1" applyBorder="1" applyAlignment="1">
      <alignment horizontal="left" wrapText="1"/>
      <protection/>
    </xf>
    <xf numFmtId="49" fontId="6" fillId="24" borderId="19" xfId="0" applyNumberFormat="1" applyFont="1" applyFill="1" applyBorder="1" applyAlignment="1">
      <alignment/>
    </xf>
    <xf numFmtId="49" fontId="6" fillId="24" borderId="31" xfId="54" applyNumberFormat="1" applyFont="1" applyFill="1" applyBorder="1" applyAlignment="1">
      <alignment horizontal="left" wrapText="1"/>
      <protection/>
    </xf>
    <xf numFmtId="49" fontId="6" fillId="24" borderId="24" xfId="0" applyNumberFormat="1" applyFont="1" applyFill="1" applyBorder="1" applyAlignment="1">
      <alignment horizontal="left"/>
    </xf>
    <xf numFmtId="49" fontId="6" fillId="24" borderId="31" xfId="0" applyNumberFormat="1" applyFont="1" applyFill="1" applyBorder="1" applyAlignment="1">
      <alignment/>
    </xf>
    <xf numFmtId="49" fontId="6" fillId="24" borderId="40" xfId="54" applyNumberFormat="1" applyFont="1" applyFill="1" applyBorder="1" applyAlignment="1">
      <alignment horizontal="left" wrapText="1"/>
      <protection/>
    </xf>
    <xf numFmtId="49" fontId="6" fillId="24" borderId="34" xfId="0" applyNumberFormat="1" applyFont="1" applyFill="1" applyBorder="1" applyAlignment="1">
      <alignment horizontal="left"/>
    </xf>
    <xf numFmtId="49" fontId="6" fillId="24" borderId="40" xfId="0" applyNumberFormat="1" applyFont="1" applyFill="1" applyBorder="1" applyAlignment="1">
      <alignment/>
    </xf>
    <xf numFmtId="49" fontId="6" fillId="24" borderId="28" xfId="54" applyNumberFormat="1" applyFont="1" applyFill="1" applyBorder="1" applyAlignment="1">
      <alignment horizontal="left" wrapText="1"/>
      <protection/>
    </xf>
    <xf numFmtId="49" fontId="6" fillId="0" borderId="20" xfId="0" applyNumberFormat="1" applyFont="1" applyFill="1" applyBorder="1" applyAlignment="1">
      <alignment horizontal="left"/>
    </xf>
    <xf numFmtId="49" fontId="6" fillId="0" borderId="28" xfId="0" applyNumberFormat="1" applyFont="1" applyFill="1" applyBorder="1" applyAlignment="1">
      <alignment horizontal="left"/>
    </xf>
    <xf numFmtId="0" fontId="6" fillId="0" borderId="28" xfId="0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left"/>
    </xf>
    <xf numFmtId="49" fontId="6" fillId="24" borderId="34" xfId="54" applyNumberFormat="1" applyFont="1" applyFill="1" applyBorder="1" applyAlignment="1">
      <alignment horizontal="left" wrapText="1"/>
      <protection/>
    </xf>
    <xf numFmtId="49" fontId="6" fillId="0" borderId="15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left"/>
    </xf>
    <xf numFmtId="0" fontId="6" fillId="0" borderId="34" xfId="0" applyFont="1" applyFill="1" applyBorder="1" applyAlignment="1">
      <alignment horizontal="left" wrapText="1"/>
    </xf>
    <xf numFmtId="49" fontId="6" fillId="0" borderId="42" xfId="0" applyNumberFormat="1" applyFont="1" applyFill="1" applyBorder="1" applyAlignment="1">
      <alignment horizontal="left"/>
    </xf>
    <xf numFmtId="49" fontId="12" fillId="0" borderId="3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left"/>
    </xf>
    <xf numFmtId="49" fontId="12" fillId="0" borderId="30" xfId="0" applyNumberFormat="1" applyFont="1" applyBorder="1" applyAlignment="1">
      <alignment horizontal="left"/>
    </xf>
    <xf numFmtId="49" fontId="12" fillId="0" borderId="32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left"/>
    </xf>
    <xf numFmtId="49" fontId="12" fillId="0" borderId="29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6" fillId="24" borderId="31" xfId="54" applyNumberFormat="1" applyFont="1" applyFill="1" applyBorder="1" applyAlignment="1">
      <alignment horizontal="left" wrapText="1"/>
      <protection/>
    </xf>
    <xf numFmtId="0" fontId="4" fillId="0" borderId="10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24" borderId="10" xfId="56" applyFont="1" applyFill="1" applyBorder="1" applyAlignment="1">
      <alignment vertical="center" wrapText="1"/>
      <protection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12" fillId="0" borderId="11" xfId="55" applyNumberFormat="1" applyFont="1" applyBorder="1" applyAlignment="1">
      <alignment horizontal="center" wrapText="1"/>
      <protection/>
    </xf>
    <xf numFmtId="12" fontId="4" fillId="0" borderId="10" xfId="0" applyNumberFormat="1" applyFont="1" applyBorder="1" applyAlignment="1">
      <alignment horizontal="left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28" xfId="0" applyNumberFormat="1" applyFont="1" applyBorder="1" applyAlignment="1">
      <alignment horizontal="center" vertical="top" wrapText="1"/>
    </xf>
    <xf numFmtId="0" fontId="4" fillId="0" borderId="10" xfId="54" applyFont="1" applyBorder="1" applyAlignment="1">
      <alignment horizontal="justify" vertical="justify" wrapText="1"/>
      <protection/>
    </xf>
    <xf numFmtId="164" fontId="4" fillId="0" borderId="28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justify" vertical="top" wrapText="1"/>
    </xf>
    <xf numFmtId="164" fontId="6" fillId="0" borderId="34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49" fontId="6" fillId="24" borderId="34" xfId="0" applyNumberFormat="1" applyFont="1" applyFill="1" applyBorder="1" applyAlignment="1">
      <alignment wrapText="1"/>
    </xf>
    <xf numFmtId="164" fontId="6" fillId="0" borderId="34" xfId="0" applyNumberFormat="1" applyFont="1" applyBorder="1" applyAlignment="1">
      <alignment horizontal="center" vertical="top" wrapText="1"/>
    </xf>
    <xf numFmtId="164" fontId="6" fillId="0" borderId="2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34" xfId="0" applyNumberFormat="1" applyFont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12" fillId="0" borderId="24" xfId="0" applyNumberFormat="1" applyFont="1" applyBorder="1" applyAlignment="1">
      <alignment horizontal="center"/>
    </xf>
    <xf numFmtId="164" fontId="12" fillId="0" borderId="43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12" fillId="0" borderId="28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/>
    </xf>
    <xf numFmtId="2" fontId="12" fillId="0" borderId="28" xfId="0" applyNumberFormat="1" applyFont="1" applyBorder="1" applyAlignment="1">
      <alignment/>
    </xf>
    <xf numFmtId="0" fontId="6" fillId="0" borderId="34" xfId="0" applyFont="1" applyBorder="1" applyAlignment="1">
      <alignment wrapText="1"/>
    </xf>
    <xf numFmtId="2" fontId="12" fillId="0" borderId="34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24" xfId="0" applyNumberFormat="1" applyFont="1" applyBorder="1" applyAlignment="1">
      <alignment/>
    </xf>
    <xf numFmtId="2" fontId="12" fillId="0" borderId="16" xfId="0" applyNumberFormat="1" applyFont="1" applyBorder="1" applyAlignment="1">
      <alignment/>
    </xf>
    <xf numFmtId="49" fontId="21" fillId="24" borderId="14" xfId="0" applyNumberFormat="1" applyFont="1" applyFill="1" applyBorder="1" applyAlignment="1">
      <alignment wrapText="1"/>
    </xf>
    <xf numFmtId="49" fontId="4" fillId="24" borderId="10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/>
    </xf>
    <xf numFmtId="49" fontId="6" fillId="24" borderId="28" xfId="0" applyNumberFormat="1" applyFont="1" applyFill="1" applyBorder="1" applyAlignment="1">
      <alignment wrapText="1"/>
    </xf>
    <xf numFmtId="0" fontId="6" fillId="0" borderId="0" xfId="55" applyFont="1" applyAlignment="1">
      <alignment vertical="justify" wrapText="1"/>
      <protection/>
    </xf>
    <xf numFmtId="164" fontId="6" fillId="0" borderId="2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top"/>
      <protection/>
    </xf>
    <xf numFmtId="0" fontId="24" fillId="24" borderId="44" xfId="0" applyNumberFormat="1" applyFont="1" applyFill="1" applyBorder="1" applyAlignment="1" applyProtection="1">
      <alignment horizontal="left" vertical="top"/>
      <protection/>
    </xf>
    <xf numFmtId="0" fontId="4" fillId="24" borderId="44" xfId="0" applyNumberFormat="1" applyFont="1" applyFill="1" applyBorder="1" applyAlignment="1" applyProtection="1">
      <alignment horizontal="left" vertical="top" indent="11"/>
      <protection/>
    </xf>
    <xf numFmtId="49" fontId="7" fillId="24" borderId="44" xfId="0" applyNumberFormat="1" applyFont="1" applyFill="1" applyBorder="1" applyAlignment="1" applyProtection="1">
      <alignment horizontal="left" vertical="top"/>
      <protection/>
    </xf>
    <xf numFmtId="0" fontId="7" fillId="24" borderId="44" xfId="0" applyNumberFormat="1" applyFont="1" applyFill="1" applyBorder="1" applyAlignment="1" applyProtection="1">
      <alignment vertical="top"/>
      <protection/>
    </xf>
    <xf numFmtId="0" fontId="6" fillId="24" borderId="44" xfId="0" applyNumberFormat="1" applyFont="1" applyFill="1" applyBorder="1" applyAlignment="1" applyProtection="1">
      <alignment horizontal="left" vertical="top" wrapText="1"/>
      <protection/>
    </xf>
    <xf numFmtId="0" fontId="7" fillId="24" borderId="44" xfId="0" applyNumberFormat="1" applyFont="1" applyFill="1" applyBorder="1" applyAlignment="1" applyProtection="1">
      <alignment vertical="top"/>
      <protection/>
    </xf>
    <xf numFmtId="0" fontId="6" fillId="24" borderId="44" xfId="0" applyNumberFormat="1" applyFont="1" applyFill="1" applyBorder="1" applyAlignment="1" applyProtection="1">
      <alignment horizontal="left" vertical="top" wrapText="1"/>
      <protection/>
    </xf>
    <xf numFmtId="0" fontId="15" fillId="24" borderId="44" xfId="0" applyNumberFormat="1" applyFont="1" applyFill="1" applyBorder="1" applyAlignment="1" applyProtection="1">
      <alignment vertical="top"/>
      <protection/>
    </xf>
    <xf numFmtId="0" fontId="4" fillId="24" borderId="44" xfId="0" applyNumberFormat="1" applyFont="1" applyFill="1" applyBorder="1" applyAlignment="1" applyProtection="1">
      <alignment horizontal="center" vertical="top"/>
      <protection/>
    </xf>
    <xf numFmtId="0" fontId="24" fillId="24" borderId="44" xfId="0" applyNumberFormat="1" applyFont="1" applyFill="1" applyBorder="1" applyAlignment="1" applyProtection="1">
      <alignment vertical="top"/>
      <protection/>
    </xf>
    <xf numFmtId="0" fontId="4" fillId="24" borderId="44" xfId="0" applyNumberFormat="1" applyFont="1" applyFill="1" applyBorder="1" applyAlignment="1" applyProtection="1">
      <alignment horizontal="left" vertical="top" indent="3"/>
      <protection/>
    </xf>
    <xf numFmtId="49" fontId="7" fillId="24" borderId="44" xfId="0" applyNumberFormat="1" applyFont="1" applyFill="1" applyBorder="1" applyAlignment="1" applyProtection="1">
      <alignment horizontal="left" vertical="top"/>
      <protection/>
    </xf>
    <xf numFmtId="0" fontId="26" fillId="24" borderId="44" xfId="0" applyNumberFormat="1" applyFont="1" applyFill="1" applyBorder="1" applyAlignment="1" applyProtection="1">
      <alignment vertical="top"/>
      <protection/>
    </xf>
    <xf numFmtId="0" fontId="7" fillId="24" borderId="44" xfId="0" applyNumberFormat="1" applyFont="1" applyFill="1" applyBorder="1" applyAlignment="1" applyProtection="1">
      <alignment vertical="top"/>
      <protection/>
    </xf>
    <xf numFmtId="0" fontId="4" fillId="24" borderId="44" xfId="0" applyNumberFormat="1" applyFont="1" applyFill="1" applyBorder="1" applyAlignment="1" applyProtection="1">
      <alignment horizontal="left" vertical="top" wrapText="1"/>
      <protection/>
    </xf>
    <xf numFmtId="49" fontId="27" fillId="24" borderId="44" xfId="0" applyNumberFormat="1" applyFont="1" applyFill="1" applyBorder="1" applyAlignment="1" applyProtection="1">
      <alignment horizontal="left" vertical="top"/>
      <protection/>
    </xf>
    <xf numFmtId="0" fontId="4" fillId="24" borderId="44" xfId="0" applyNumberFormat="1" applyFont="1" applyFill="1" applyBorder="1" applyAlignment="1" applyProtection="1">
      <alignment horizontal="left" vertical="top" indent="4"/>
      <protection/>
    </xf>
    <xf numFmtId="49" fontId="7" fillId="24" borderId="44" xfId="0" applyNumberFormat="1" applyFont="1" applyFill="1" applyBorder="1" applyAlignment="1" applyProtection="1">
      <alignment horizontal="left" vertical="top"/>
      <protection/>
    </xf>
    <xf numFmtId="49" fontId="24" fillId="24" borderId="44" xfId="0" applyNumberFormat="1" applyFont="1" applyFill="1" applyBorder="1" applyAlignment="1" applyProtection="1">
      <alignment horizontal="left" vertical="top"/>
      <protection/>
    </xf>
    <xf numFmtId="49" fontId="28" fillId="24" borderId="44" xfId="0" applyNumberFormat="1" applyFont="1" applyFill="1" applyBorder="1" applyAlignment="1" applyProtection="1">
      <alignment horizontal="left" vertical="top"/>
      <protection/>
    </xf>
    <xf numFmtId="49" fontId="26" fillId="24" borderId="44" xfId="0" applyNumberFormat="1" applyFont="1" applyFill="1" applyBorder="1" applyAlignment="1" applyProtection="1">
      <alignment horizontal="left" vertical="top"/>
      <protection/>
    </xf>
    <xf numFmtId="0" fontId="6" fillId="24" borderId="44" xfId="0" applyNumberFormat="1" applyFont="1" applyFill="1" applyBorder="1" applyAlignment="1" applyProtection="1">
      <alignment horizontal="left" vertical="top"/>
      <protection/>
    </xf>
    <xf numFmtId="0" fontId="23" fillId="24" borderId="44" xfId="0" applyNumberFormat="1" applyFont="1" applyFill="1" applyBorder="1" applyAlignment="1" applyProtection="1">
      <alignment vertical="top"/>
      <protection/>
    </xf>
    <xf numFmtId="0" fontId="23" fillId="24" borderId="33" xfId="0" applyNumberFormat="1" applyFont="1" applyFill="1" applyBorder="1" applyAlignment="1" applyProtection="1">
      <alignment vertical="top"/>
      <protection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21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41" xfId="0" applyFont="1" applyBorder="1" applyAlignment="1">
      <alignment vertical="top" wrapText="1"/>
    </xf>
    <xf numFmtId="0" fontId="13" fillId="0" borderId="4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top" wrapText="1"/>
    </xf>
    <xf numFmtId="0" fontId="6" fillId="0" borderId="44" xfId="0" applyFont="1" applyBorder="1" applyAlignment="1">
      <alignment vertical="top" wrapText="1"/>
    </xf>
    <xf numFmtId="0" fontId="6" fillId="0" borderId="44" xfId="0" applyFont="1" applyFill="1" applyBorder="1" applyAlignment="1">
      <alignment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46" xfId="0" applyFont="1" applyBorder="1" applyAlignment="1">
      <alignment horizontal="center" vertical="top" wrapText="1"/>
    </xf>
    <xf numFmtId="0" fontId="6" fillId="0" borderId="45" xfId="0" applyFont="1" applyBorder="1" applyAlignment="1">
      <alignment horizontal="center" vertical="top" wrapText="1"/>
    </xf>
    <xf numFmtId="0" fontId="4" fillId="24" borderId="0" xfId="0" applyFont="1" applyFill="1" applyBorder="1" applyAlignment="1">
      <alignment horizontal="left" vertical="top" wrapText="1"/>
    </xf>
    <xf numFmtId="0" fontId="6" fillId="24" borderId="0" xfId="0" applyFont="1" applyFill="1" applyBorder="1" applyAlignment="1">
      <alignment horizontal="justify" vertical="top" wrapText="1"/>
    </xf>
    <xf numFmtId="0" fontId="6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29" fillId="0" borderId="44" xfId="0" applyFont="1" applyBorder="1" applyAlignment="1">
      <alignment horizontal="center" vertical="top" wrapText="1"/>
    </xf>
    <xf numFmtId="0" fontId="13" fillId="0" borderId="44" xfId="0" applyFont="1" applyBorder="1" applyAlignment="1">
      <alignment horizontal="center" vertical="top" wrapText="1"/>
    </xf>
    <xf numFmtId="0" fontId="13" fillId="0" borderId="44" xfId="0" applyFont="1" applyBorder="1" applyAlignment="1">
      <alignment vertical="top" wrapText="1"/>
    </xf>
    <xf numFmtId="0" fontId="13" fillId="0" borderId="4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17" fillId="0" borderId="44" xfId="53" applyNumberFormat="1" applyFont="1" applyBorder="1" applyAlignment="1">
      <alignment horizontal="center"/>
      <protection/>
    </xf>
    <xf numFmtId="0" fontId="5" fillId="0" borderId="44" xfId="0" applyFont="1" applyFill="1" applyBorder="1" applyAlignment="1">
      <alignment wrapText="1"/>
    </xf>
    <xf numFmtId="183" fontId="10" fillId="0" borderId="44" xfId="0" applyNumberFormat="1" applyFont="1" applyBorder="1" applyAlignment="1">
      <alignment/>
    </xf>
    <xf numFmtId="0" fontId="13" fillId="0" borderId="44" xfId="0" applyFont="1" applyFill="1" applyBorder="1" applyAlignment="1">
      <alignment wrapText="1"/>
    </xf>
    <xf numFmtId="183" fontId="0" fillId="0" borderId="44" xfId="0" applyNumberFormat="1" applyBorder="1" applyAlignment="1">
      <alignment/>
    </xf>
    <xf numFmtId="183" fontId="11" fillId="0" borderId="44" xfId="0" applyNumberFormat="1" applyFont="1" applyBorder="1" applyAlignment="1">
      <alignment/>
    </xf>
    <xf numFmtId="0" fontId="18" fillId="0" borderId="44" xfId="53" applyFont="1" applyBorder="1" applyAlignment="1">
      <alignment horizontal="left" wrapText="1"/>
      <protection/>
    </xf>
    <xf numFmtId="0" fontId="17" fillId="0" borderId="44" xfId="53" applyFont="1" applyBorder="1" applyAlignment="1">
      <alignment horizontal="left" wrapText="1"/>
      <protection/>
    </xf>
    <xf numFmtId="183" fontId="8" fillId="0" borderId="44" xfId="0" applyNumberFormat="1" applyFont="1" applyBorder="1" applyAlignment="1">
      <alignment/>
    </xf>
    <xf numFmtId="0" fontId="5" fillId="0" borderId="44" xfId="0" applyFont="1" applyFill="1" applyBorder="1" applyAlignment="1">
      <alignment wrapText="1"/>
    </xf>
    <xf numFmtId="0" fontId="13" fillId="0" borderId="44" xfId="0" applyFont="1" applyFill="1" applyBorder="1" applyAlignment="1">
      <alignment wrapText="1"/>
    </xf>
    <xf numFmtId="183" fontId="9" fillId="0" borderId="44" xfId="0" applyNumberFormat="1" applyFont="1" applyBorder="1" applyAlignment="1">
      <alignment/>
    </xf>
    <xf numFmtId="49" fontId="18" fillId="0" borderId="44" xfId="53" applyNumberFormat="1" applyBorder="1" applyAlignment="1">
      <alignment horizontal="center"/>
      <protection/>
    </xf>
    <xf numFmtId="0" fontId="20" fillId="0" borderId="44" xfId="53" applyFont="1" applyBorder="1" applyAlignment="1">
      <alignment wrapText="1"/>
      <protection/>
    </xf>
    <xf numFmtId="0" fontId="17" fillId="0" borderId="45" xfId="53" applyFont="1" applyBorder="1" applyAlignment="1">
      <alignment horizontal="center" wrapText="1"/>
      <protection/>
    </xf>
    <xf numFmtId="0" fontId="17" fillId="0" borderId="46" xfId="53" applyFont="1" applyBorder="1" applyAlignment="1">
      <alignment horizontal="center" wrapText="1"/>
      <protection/>
    </xf>
    <xf numFmtId="0" fontId="4" fillId="0" borderId="44" xfId="0" applyFont="1" applyFill="1" applyBorder="1" applyAlignment="1">
      <alignment wrapText="1"/>
    </xf>
    <xf numFmtId="0" fontId="6" fillId="0" borderId="44" xfId="0" applyFont="1" applyFill="1" applyBorder="1" applyAlignment="1">
      <alignment wrapText="1"/>
    </xf>
    <xf numFmtId="0" fontId="30" fillId="0" borderId="44" xfId="53" applyFont="1" applyBorder="1" applyAlignment="1">
      <alignment horizontal="left" wrapText="1"/>
      <protection/>
    </xf>
    <xf numFmtId="0" fontId="20" fillId="0" borderId="44" xfId="53" applyFont="1" applyBorder="1" applyAlignment="1">
      <alignment horizontal="left" wrapText="1"/>
      <protection/>
    </xf>
    <xf numFmtId="0" fontId="4" fillId="0" borderId="44" xfId="0" applyFont="1" applyFill="1" applyBorder="1" applyAlignment="1">
      <alignment wrapText="1"/>
    </xf>
    <xf numFmtId="0" fontId="20" fillId="0" borderId="44" xfId="53" applyFont="1" applyBorder="1" applyAlignment="1">
      <alignment horizontal="left" wrapText="1"/>
      <protection/>
    </xf>
    <xf numFmtId="49" fontId="20" fillId="0" borderId="44" xfId="53" applyNumberFormat="1" applyFont="1" applyBorder="1" applyAlignment="1">
      <alignment horizontal="center"/>
      <protection/>
    </xf>
    <xf numFmtId="0" fontId="0" fillId="0" borderId="44" xfId="0" applyBorder="1" applyAlignment="1">
      <alignment/>
    </xf>
    <xf numFmtId="49" fontId="7" fillId="24" borderId="44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32" fillId="0" borderId="0" xfId="0" applyFont="1" applyAlignment="1">
      <alignment/>
    </xf>
    <xf numFmtId="0" fontId="7" fillId="24" borderId="0" xfId="0" applyFont="1" applyFill="1" applyBorder="1" applyAlignment="1">
      <alignment horizontal="center"/>
    </xf>
    <xf numFmtId="49" fontId="7" fillId="24" borderId="0" xfId="0" applyNumberFormat="1" applyFont="1" applyFill="1" applyBorder="1" applyAlignment="1">
      <alignment/>
    </xf>
    <xf numFmtId="0" fontId="7" fillId="0" borderId="44" xfId="0" applyFont="1" applyBorder="1" applyAlignment="1">
      <alignment horizontal="center" vertical="center" wrapText="1"/>
    </xf>
    <xf numFmtId="0" fontId="7" fillId="24" borderId="44" xfId="0" applyFont="1" applyFill="1" applyBorder="1" applyAlignment="1">
      <alignment horizontal="center" vertical="center"/>
    </xf>
    <xf numFmtId="49" fontId="7" fillId="24" borderId="44" xfId="0" applyNumberFormat="1" applyFont="1" applyFill="1" applyBorder="1" applyAlignment="1">
      <alignment horizontal="center" vertical="center" wrapText="1"/>
    </xf>
    <xf numFmtId="4" fontId="31" fillId="0" borderId="44" xfId="0" applyNumberFormat="1" applyFont="1" applyBorder="1" applyAlignment="1">
      <alignment/>
    </xf>
    <xf numFmtId="0" fontId="7" fillId="24" borderId="44" xfId="0" applyFont="1" applyFill="1" applyBorder="1" applyAlignment="1">
      <alignment horizontal="center" wrapText="1"/>
    </xf>
    <xf numFmtId="49" fontId="15" fillId="24" borderId="44" xfId="0" applyNumberFormat="1" applyFont="1" applyFill="1" applyBorder="1" applyAlignment="1">
      <alignment horizontal="center" vertical="center"/>
    </xf>
    <xf numFmtId="0" fontId="15" fillId="24" borderId="44" xfId="0" applyNumberFormat="1" applyFont="1" applyFill="1" applyBorder="1" applyAlignment="1">
      <alignment horizontal="left" vertical="top" wrapText="1"/>
    </xf>
    <xf numFmtId="49" fontId="7" fillId="24" borderId="44" xfId="0" applyNumberFormat="1" applyFont="1" applyFill="1" applyBorder="1" applyAlignment="1">
      <alignment horizontal="center" vertical="center"/>
    </xf>
    <xf numFmtId="0" fontId="7" fillId="24" borderId="44" xfId="0" applyNumberFormat="1" applyFont="1" applyFill="1" applyBorder="1" applyAlignment="1">
      <alignment horizontal="left" vertical="top" wrapText="1"/>
    </xf>
    <xf numFmtId="4" fontId="8" fillId="0" borderId="44" xfId="0" applyNumberFormat="1" applyFont="1" applyBorder="1" applyAlignment="1">
      <alignment/>
    </xf>
    <xf numFmtId="0" fontId="7" fillId="0" borderId="44" xfId="0" applyFont="1" applyFill="1" applyBorder="1" applyAlignment="1">
      <alignment horizontal="left" vertical="center" wrapText="1"/>
    </xf>
    <xf numFmtId="0" fontId="8" fillId="24" borderId="44" xfId="0" applyFont="1" applyFill="1" applyBorder="1" applyAlignment="1">
      <alignment/>
    </xf>
    <xf numFmtId="0" fontId="7" fillId="0" borderId="0" xfId="0" applyFont="1" applyAlignment="1">
      <alignment/>
    </xf>
    <xf numFmtId="0" fontId="33" fillId="0" borderId="0" xfId="0" applyFont="1" applyAlignment="1">
      <alignment/>
    </xf>
    <xf numFmtId="0" fontId="15" fillId="24" borderId="44" xfId="0" applyFont="1" applyFill="1" applyBorder="1" applyAlignment="1">
      <alignment/>
    </xf>
    <xf numFmtId="0" fontId="15" fillId="24" borderId="44" xfId="0" applyFont="1" applyFill="1" applyBorder="1" applyAlignment="1">
      <alignment horizontal="center" wrapText="1"/>
    </xf>
    <xf numFmtId="4" fontId="34" fillId="0" borderId="44" xfId="0" applyNumberFormat="1" applyFont="1" applyBorder="1" applyAlignment="1">
      <alignment/>
    </xf>
    <xf numFmtId="0" fontId="34" fillId="0" borderId="0" xfId="0" applyFont="1" applyAlignment="1">
      <alignment/>
    </xf>
    <xf numFmtId="4" fontId="7" fillId="0" borderId="44" xfId="0" applyNumberFormat="1" applyFont="1" applyBorder="1" applyAlignment="1">
      <alignment/>
    </xf>
    <xf numFmtId="0" fontId="31" fillId="0" borderId="44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1" fontId="6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16" fillId="0" borderId="44" xfId="0" applyFont="1" applyBorder="1" applyAlignment="1">
      <alignment vertical="top" wrapText="1"/>
    </xf>
    <xf numFmtId="184" fontId="15" fillId="24" borderId="44" xfId="0" applyNumberFormat="1" applyFont="1" applyFill="1" applyBorder="1" applyAlignment="1">
      <alignment horizontal="right"/>
    </xf>
    <xf numFmtId="184" fontId="7" fillId="24" borderId="44" xfId="0" applyNumberFormat="1" applyFont="1" applyFill="1" applyBorder="1" applyAlignment="1">
      <alignment horizontal="right"/>
    </xf>
    <xf numFmtId="184" fontId="15" fillId="24" borderId="44" xfId="0" applyNumberFormat="1" applyFont="1" applyFill="1" applyBorder="1" applyAlignment="1">
      <alignment horizontal="right" vertical="center"/>
    </xf>
    <xf numFmtId="184" fontId="7" fillId="0" borderId="44" xfId="0" applyNumberFormat="1" applyFont="1" applyFill="1" applyBorder="1" applyAlignment="1">
      <alignment horizontal="right"/>
    </xf>
    <xf numFmtId="184" fontId="7" fillId="25" borderId="4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80" fontId="15" fillId="24" borderId="44" xfId="0" applyNumberFormat="1" applyFont="1" applyFill="1" applyBorder="1" applyAlignment="1">
      <alignment horizontal="right"/>
    </xf>
    <xf numFmtId="180" fontId="7" fillId="24" borderId="44" xfId="0" applyNumberFormat="1" applyFont="1" applyFill="1" applyBorder="1" applyAlignment="1">
      <alignment horizontal="right"/>
    </xf>
    <xf numFmtId="180" fontId="7" fillId="0" borderId="44" xfId="0" applyNumberFormat="1" applyFont="1" applyBorder="1" applyAlignment="1">
      <alignment/>
    </xf>
    <xf numFmtId="180" fontId="7" fillId="0" borderId="44" xfId="0" applyNumberFormat="1" applyFont="1" applyBorder="1" applyAlignment="1">
      <alignment/>
    </xf>
    <xf numFmtId="180" fontId="15" fillId="24" borderId="44" xfId="0" applyNumberFormat="1" applyFont="1" applyFill="1" applyBorder="1" applyAlignment="1">
      <alignment horizontal="right" vertical="center"/>
    </xf>
    <xf numFmtId="180" fontId="15" fillId="0" borderId="44" xfId="0" applyNumberFormat="1" applyFont="1" applyBorder="1" applyAlignment="1">
      <alignment/>
    </xf>
    <xf numFmtId="180" fontId="15" fillId="0" borderId="44" xfId="0" applyNumberFormat="1" applyFont="1" applyBorder="1" applyAlignment="1">
      <alignment/>
    </xf>
    <xf numFmtId="180" fontId="15" fillId="0" borderId="44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180" fontId="7" fillId="0" borderId="44" xfId="0" applyNumberFormat="1" applyFont="1" applyFill="1" applyBorder="1" applyAlignment="1">
      <alignment/>
    </xf>
    <xf numFmtId="180" fontId="7" fillId="0" borderId="44" xfId="0" applyNumberFormat="1" applyFont="1" applyFill="1" applyBorder="1" applyAlignment="1">
      <alignment horizontal="right"/>
    </xf>
    <xf numFmtId="0" fontId="16" fillId="0" borderId="44" xfId="0" applyNumberFormat="1" applyFont="1" applyFill="1" applyBorder="1" applyAlignment="1">
      <alignment vertical="top" wrapText="1"/>
    </xf>
    <xf numFmtId="0" fontId="16" fillId="0" borderId="44" xfId="0" applyFont="1" applyFill="1" applyBorder="1" applyAlignment="1">
      <alignment vertical="top" wrapText="1"/>
    </xf>
    <xf numFmtId="49" fontId="7" fillId="0" borderId="44" xfId="0" applyNumberFormat="1" applyFont="1" applyFill="1" applyBorder="1" applyAlignment="1">
      <alignment horizontal="center" vertical="center"/>
    </xf>
    <xf numFmtId="180" fontId="7" fillId="0" borderId="44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6" fillId="0" borderId="1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55" applyFont="1" applyAlignment="1">
      <alignment horizontal="center" vertical="justify" wrapText="1"/>
      <protection/>
    </xf>
    <xf numFmtId="0" fontId="6" fillId="0" borderId="0" xfId="0" applyFont="1" applyAlignment="1">
      <alignment horizontal="right" vertical="top" wrapText="1"/>
    </xf>
    <xf numFmtId="0" fontId="7" fillId="0" borderId="3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5" fillId="0" borderId="13" xfId="0" applyNumberFormat="1" applyFont="1" applyFill="1" applyBorder="1" applyAlignment="1" applyProtection="1">
      <alignment vertical="top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Fill="1" applyBorder="1" applyAlignment="1" applyProtection="1">
      <alignment horizontal="center" vertical="center" wrapText="1"/>
      <protection/>
    </xf>
    <xf numFmtId="0" fontId="24" fillId="0" borderId="46" xfId="0" applyNumberFormat="1" applyFont="1" applyFill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9" fontId="7" fillId="24" borderId="13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7" fillId="2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top" wrapText="1"/>
    </xf>
    <xf numFmtId="0" fontId="6" fillId="0" borderId="44" xfId="0" applyFont="1" applyBorder="1" applyAlignment="1">
      <alignment vertical="top" wrapText="1"/>
    </xf>
    <xf numFmtId="0" fontId="6" fillId="0" borderId="4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44" xfId="0" applyFont="1" applyBorder="1" applyAlignment="1">
      <alignment horizontal="center" vertical="top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7" fillId="0" borderId="0" xfId="53" applyFont="1" applyAlignment="1">
      <alignment horizontal="center"/>
      <protection/>
    </xf>
    <xf numFmtId="0" fontId="17" fillId="0" borderId="0" xfId="53" applyFont="1" applyAlignment="1">
      <alignment horizontal="center" wrapText="1"/>
      <protection/>
    </xf>
    <xf numFmtId="0" fontId="17" fillId="0" borderId="45" xfId="53" applyFont="1" applyBorder="1" applyAlignment="1">
      <alignment horizontal="center" vertical="center" wrapText="1"/>
      <protection/>
    </xf>
    <xf numFmtId="0" fontId="17" fillId="0" borderId="46" xfId="53" applyFont="1" applyBorder="1" applyAlignment="1">
      <alignment horizontal="center" vertical="center" wrapText="1"/>
      <protection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1" fontId="13" fillId="0" borderId="0" xfId="0" applyNumberFormat="1" applyFont="1" applyAlignment="1">
      <alignment horizontal="right" vertical="top" wrapText="1"/>
    </xf>
    <xf numFmtId="11" fontId="14" fillId="0" borderId="0" xfId="0" applyNumberFormat="1" applyFont="1" applyAlignment="1">
      <alignment/>
    </xf>
    <xf numFmtId="164" fontId="6" fillId="0" borderId="45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PISOK" xfId="53"/>
    <cellStyle name="Обычный_Лист1" xfId="54"/>
    <cellStyle name="Обычный_прил5_1" xfId="55"/>
    <cellStyle name="Обычный_уточненное прилож№1 б-та2002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Лист1" xfId="64"/>
    <cellStyle name="Тысячи_Лист1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0</xdr:row>
      <xdr:rowOff>0</xdr:rowOff>
    </xdr:from>
    <xdr:to>
      <xdr:col>5</xdr:col>
      <xdr:colOff>371475</xdr:colOff>
      <xdr:row>7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28956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Собрания депутатов муниципального образования "Сухиновский сельсовет"  Глушковского района Курской области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  бюджете МО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"Сухиновский сельсовет"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2013 год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 плановый период 2014-2015 годов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19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декабря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2012 года  № 29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0</xdr:rowOff>
    </xdr:from>
    <xdr:to>
      <xdr:col>9</xdr:col>
      <xdr:colOff>676275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0"/>
          <a:ext cx="17430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2828925</xdr:colOff>
      <xdr:row>0</xdr:row>
      <xdr:rowOff>0</xdr:rowOff>
    </xdr:from>
    <xdr:to>
      <xdr:col>2</xdr:col>
      <xdr:colOff>914400</xdr:colOff>
      <xdr:row>0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791075" y="0"/>
          <a:ext cx="2095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Приложение №9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Курского городского Собрания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города Курска на 2012  год"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"_____" ____________2011г. №_______-4-РС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2828925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14925" y="0"/>
          <a:ext cx="1581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Приложение №9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Курского городского Собрания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города Курска на 2012  год"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"_____" ____________2011г. №_______-4-РС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9">
      <selection activeCell="C18" sqref="C18"/>
    </sheetView>
  </sheetViews>
  <sheetFormatPr defaultColWidth="9.00390625" defaultRowHeight="12.75"/>
  <cols>
    <col min="1" max="1" width="9.875" style="0" customWidth="1"/>
    <col min="2" max="2" width="21.375" style="0" customWidth="1"/>
    <col min="3" max="3" width="84.25390625" style="0" customWidth="1"/>
  </cols>
  <sheetData>
    <row r="1" spans="1:3" ht="15">
      <c r="A1" s="280"/>
      <c r="B1" s="281"/>
      <c r="C1" s="282" t="s">
        <v>8</v>
      </c>
    </row>
    <row r="2" spans="1:3" ht="15">
      <c r="A2" s="281"/>
      <c r="B2" s="281"/>
      <c r="C2" s="282" t="s">
        <v>9</v>
      </c>
    </row>
    <row r="3" spans="1:3" ht="15">
      <c r="A3" s="280"/>
      <c r="B3" s="281"/>
      <c r="C3" s="282" t="s">
        <v>10</v>
      </c>
    </row>
    <row r="4" spans="1:3" ht="15">
      <c r="A4" s="281"/>
      <c r="B4" s="281"/>
      <c r="C4" s="282" t="s">
        <v>11</v>
      </c>
    </row>
    <row r="5" spans="1:3" ht="15">
      <c r="A5" s="281"/>
      <c r="B5" s="281"/>
      <c r="C5" s="283"/>
    </row>
    <row r="6" spans="1:3" ht="15">
      <c r="A6" s="281"/>
      <c r="B6" s="281"/>
      <c r="C6" s="282"/>
    </row>
    <row r="7" spans="1:3" ht="15">
      <c r="A7" s="281"/>
      <c r="B7" s="281"/>
      <c r="C7" s="282"/>
    </row>
    <row r="8" spans="1:3" ht="15.75">
      <c r="A8" s="436" t="s">
        <v>12</v>
      </c>
      <c r="B8" s="437"/>
      <c r="C8" s="437"/>
    </row>
    <row r="9" spans="1:3" ht="15.75">
      <c r="A9" s="438" t="s">
        <v>371</v>
      </c>
      <c r="B9" s="439"/>
      <c r="C9" s="440" t="s">
        <v>13</v>
      </c>
    </row>
    <row r="10" spans="1:3" ht="63">
      <c r="A10" s="284" t="s">
        <v>14</v>
      </c>
      <c r="B10" s="284" t="s">
        <v>15</v>
      </c>
      <c r="C10" s="441"/>
    </row>
    <row r="11" spans="1:3" ht="15.75">
      <c r="A11" s="285" t="s">
        <v>352</v>
      </c>
      <c r="B11" s="286"/>
      <c r="C11" s="287" t="s">
        <v>317</v>
      </c>
    </row>
    <row r="12" spans="1:3" ht="15.75">
      <c r="A12" s="285" t="s">
        <v>353</v>
      </c>
      <c r="B12" s="286"/>
      <c r="C12" s="287" t="s">
        <v>412</v>
      </c>
    </row>
    <row r="13" spans="1:3" ht="15.75">
      <c r="A13" s="285" t="s">
        <v>354</v>
      </c>
      <c r="B13" s="286"/>
      <c r="C13" s="287" t="s">
        <v>3</v>
      </c>
    </row>
    <row r="14" spans="1:3" ht="15.75">
      <c r="A14" s="285" t="s">
        <v>299</v>
      </c>
      <c r="B14" s="286"/>
      <c r="C14" s="287" t="s">
        <v>16</v>
      </c>
    </row>
    <row r="15" spans="1:3" ht="15.75">
      <c r="A15" s="285" t="s">
        <v>300</v>
      </c>
      <c r="B15" s="286"/>
      <c r="C15" s="287" t="s">
        <v>17</v>
      </c>
    </row>
    <row r="16" spans="1:3" ht="15.75">
      <c r="A16" s="285" t="s">
        <v>301</v>
      </c>
      <c r="B16" s="286"/>
      <c r="C16" s="287" t="s">
        <v>18</v>
      </c>
    </row>
    <row r="17" spans="1:3" ht="15.75">
      <c r="A17" s="285" t="s">
        <v>302</v>
      </c>
      <c r="B17" s="286"/>
      <c r="C17" s="287" t="s">
        <v>416</v>
      </c>
    </row>
    <row r="18" spans="1:3" ht="15.75">
      <c r="A18" s="285" t="s">
        <v>303</v>
      </c>
      <c r="B18" s="286"/>
      <c r="C18" s="287" t="s">
        <v>7</v>
      </c>
    </row>
    <row r="19" spans="1:3" ht="15.75">
      <c r="A19" s="288" t="s">
        <v>303</v>
      </c>
      <c r="B19" s="289" t="s">
        <v>19</v>
      </c>
      <c r="C19" s="290" t="s">
        <v>20</v>
      </c>
    </row>
    <row r="20" spans="1:3" ht="31.5">
      <c r="A20" s="288" t="s">
        <v>303</v>
      </c>
      <c r="B20" s="291" t="s">
        <v>21</v>
      </c>
      <c r="C20" s="292" t="s">
        <v>22</v>
      </c>
    </row>
    <row r="21" spans="1:3" ht="31.5">
      <c r="A21" s="288" t="s">
        <v>303</v>
      </c>
      <c r="B21" s="291" t="s">
        <v>23</v>
      </c>
      <c r="C21" s="292" t="s">
        <v>24</v>
      </c>
    </row>
    <row r="22" spans="1:3" ht="31.5">
      <c r="A22" s="288" t="s">
        <v>303</v>
      </c>
      <c r="B22" s="291" t="s">
        <v>314</v>
      </c>
      <c r="C22" s="292" t="s">
        <v>25</v>
      </c>
    </row>
    <row r="23" spans="1:3" ht="15.75">
      <c r="A23" s="285" t="s">
        <v>304</v>
      </c>
      <c r="B23" s="293"/>
      <c r="C23" s="294" t="s">
        <v>26</v>
      </c>
    </row>
    <row r="24" spans="1:3" ht="15.75">
      <c r="A24" s="285" t="s">
        <v>305</v>
      </c>
      <c r="B24" s="293"/>
      <c r="C24" s="294" t="s">
        <v>27</v>
      </c>
    </row>
    <row r="25" spans="1:3" ht="15.75">
      <c r="A25" s="285" t="s">
        <v>306</v>
      </c>
      <c r="B25" s="295"/>
      <c r="C25" s="296" t="s">
        <v>432</v>
      </c>
    </row>
    <row r="26" spans="1:3" ht="47.25">
      <c r="A26" s="297" t="s">
        <v>306</v>
      </c>
      <c r="B26" s="291" t="s">
        <v>28</v>
      </c>
      <c r="C26" s="292" t="s">
        <v>29</v>
      </c>
    </row>
    <row r="27" spans="1:3" ht="31.5">
      <c r="A27" s="297" t="s">
        <v>306</v>
      </c>
      <c r="B27" s="298" t="s">
        <v>30</v>
      </c>
      <c r="C27" s="292" t="s">
        <v>31</v>
      </c>
    </row>
    <row r="28" spans="1:3" ht="63">
      <c r="A28" s="297" t="s">
        <v>306</v>
      </c>
      <c r="B28" s="291" t="s">
        <v>32</v>
      </c>
      <c r="C28" s="292" t="s">
        <v>33</v>
      </c>
    </row>
    <row r="29" spans="1:3" ht="47.25">
      <c r="A29" s="297" t="s">
        <v>306</v>
      </c>
      <c r="B29" s="291" t="s">
        <v>34</v>
      </c>
      <c r="C29" s="292" t="s">
        <v>35</v>
      </c>
    </row>
    <row r="30" spans="1:3" ht="63">
      <c r="A30" s="297" t="s">
        <v>306</v>
      </c>
      <c r="B30" s="291" t="s">
        <v>36</v>
      </c>
      <c r="C30" s="292" t="s">
        <v>37</v>
      </c>
    </row>
    <row r="31" spans="1:3" ht="63">
      <c r="A31" s="297" t="s">
        <v>306</v>
      </c>
      <c r="B31" s="299" t="s">
        <v>38</v>
      </c>
      <c r="C31" s="292" t="s">
        <v>39</v>
      </c>
    </row>
    <row r="32" spans="1:3" ht="78.75">
      <c r="A32" s="297" t="s">
        <v>306</v>
      </c>
      <c r="B32" s="291" t="s">
        <v>40</v>
      </c>
      <c r="C32" s="292" t="s">
        <v>41</v>
      </c>
    </row>
    <row r="33" spans="1:3" ht="63">
      <c r="A33" s="297" t="s">
        <v>306</v>
      </c>
      <c r="B33" s="291" t="s">
        <v>42</v>
      </c>
      <c r="C33" s="292" t="s">
        <v>43</v>
      </c>
    </row>
    <row r="34" spans="1:3" ht="63">
      <c r="A34" s="297" t="s">
        <v>306</v>
      </c>
      <c r="B34" s="291" t="s">
        <v>44</v>
      </c>
      <c r="C34" s="292" t="s">
        <v>45</v>
      </c>
    </row>
    <row r="35" spans="1:3" ht="78.75">
      <c r="A35" s="297" t="s">
        <v>306</v>
      </c>
      <c r="B35" s="291" t="s">
        <v>46</v>
      </c>
      <c r="C35" s="292" t="s">
        <v>47</v>
      </c>
    </row>
    <row r="36" spans="1:3" ht="78.75">
      <c r="A36" s="297" t="s">
        <v>306</v>
      </c>
      <c r="B36" s="291" t="s">
        <v>48</v>
      </c>
      <c r="C36" s="292" t="s">
        <v>71</v>
      </c>
    </row>
    <row r="37" spans="1:3" ht="47.25">
      <c r="A37" s="297" t="s">
        <v>306</v>
      </c>
      <c r="B37" s="291" t="s">
        <v>72</v>
      </c>
      <c r="C37" s="292" t="s">
        <v>73</v>
      </c>
    </row>
    <row r="38" spans="1:3" ht="47.25">
      <c r="A38" s="297" t="s">
        <v>306</v>
      </c>
      <c r="B38" s="291" t="s">
        <v>74</v>
      </c>
      <c r="C38" s="292" t="s">
        <v>79</v>
      </c>
    </row>
    <row r="39" spans="1:3" ht="31.5">
      <c r="A39" s="297" t="s">
        <v>306</v>
      </c>
      <c r="B39" s="291" t="s">
        <v>80</v>
      </c>
      <c r="C39" s="292" t="s">
        <v>81</v>
      </c>
    </row>
    <row r="40" spans="1:3" ht="31.5">
      <c r="A40" s="285" t="s">
        <v>307</v>
      </c>
      <c r="B40" s="291"/>
      <c r="C40" s="300" t="s">
        <v>82</v>
      </c>
    </row>
    <row r="41" spans="1:3" ht="15.75">
      <c r="A41" s="285" t="s">
        <v>326</v>
      </c>
      <c r="B41" s="291"/>
      <c r="C41" s="300" t="s">
        <v>327</v>
      </c>
    </row>
    <row r="42" spans="1:3" ht="15.75">
      <c r="A42" s="301" t="s">
        <v>308</v>
      </c>
      <c r="B42" s="295"/>
      <c r="C42" s="302" t="s">
        <v>83</v>
      </c>
    </row>
    <row r="43" spans="1:3" ht="31.5">
      <c r="A43" s="297" t="s">
        <v>308</v>
      </c>
      <c r="B43" s="291" t="s">
        <v>84</v>
      </c>
      <c r="C43" s="292" t="s">
        <v>229</v>
      </c>
    </row>
    <row r="44" spans="1:3" ht="15.75">
      <c r="A44" s="285" t="s">
        <v>309</v>
      </c>
      <c r="B44" s="293"/>
      <c r="C44" s="300" t="s">
        <v>85</v>
      </c>
    </row>
    <row r="45" spans="1:3" ht="15.75">
      <c r="A45" s="285" t="s">
        <v>310</v>
      </c>
      <c r="B45" s="293"/>
      <c r="C45" s="300" t="s">
        <v>86</v>
      </c>
    </row>
    <row r="46" spans="1:3" ht="15.75">
      <c r="A46" s="285" t="s">
        <v>311</v>
      </c>
      <c r="B46" s="293"/>
      <c r="C46" s="300" t="s">
        <v>294</v>
      </c>
    </row>
    <row r="47" spans="1:3" ht="15.75">
      <c r="A47" s="285" t="s">
        <v>211</v>
      </c>
      <c r="B47" s="293"/>
      <c r="C47" s="300" t="s">
        <v>212</v>
      </c>
    </row>
    <row r="48" spans="1:3" ht="15.75">
      <c r="A48" s="285" t="s">
        <v>312</v>
      </c>
      <c r="B48" s="293"/>
      <c r="C48" s="300" t="s">
        <v>254</v>
      </c>
    </row>
    <row r="49" spans="1:3" ht="15.75">
      <c r="A49" s="285" t="s">
        <v>313</v>
      </c>
      <c r="B49" s="293"/>
      <c r="C49" s="300" t="s">
        <v>87</v>
      </c>
    </row>
    <row r="50" spans="1:3" ht="15.75">
      <c r="A50" s="285" t="s">
        <v>486</v>
      </c>
      <c r="B50" s="293"/>
      <c r="C50" s="300" t="s">
        <v>2</v>
      </c>
    </row>
    <row r="51" spans="1:3" ht="15.75">
      <c r="A51" s="285" t="s">
        <v>487</v>
      </c>
      <c r="B51" s="293"/>
      <c r="C51" s="300" t="s">
        <v>181</v>
      </c>
    </row>
    <row r="52" spans="1:3" ht="15.75">
      <c r="A52" s="285" t="s">
        <v>488</v>
      </c>
      <c r="B52" s="293"/>
      <c r="C52" s="300" t="s">
        <v>286</v>
      </c>
    </row>
    <row r="53" spans="1:3" ht="15.75">
      <c r="A53" s="285" t="s">
        <v>60</v>
      </c>
      <c r="B53" s="293"/>
      <c r="C53" s="300" t="s">
        <v>59</v>
      </c>
    </row>
    <row r="54" spans="1:3" ht="63">
      <c r="A54" s="303" t="s">
        <v>60</v>
      </c>
      <c r="B54" s="289" t="s">
        <v>88</v>
      </c>
      <c r="C54" s="290" t="s">
        <v>89</v>
      </c>
    </row>
    <row r="55" spans="1:3" ht="47.25">
      <c r="A55" s="303" t="s">
        <v>60</v>
      </c>
      <c r="B55" s="289" t="s">
        <v>531</v>
      </c>
      <c r="C55" s="290" t="s">
        <v>90</v>
      </c>
    </row>
    <row r="56" spans="1:3" ht="47.25">
      <c r="A56" s="304"/>
      <c r="B56" s="295"/>
      <c r="C56" s="300" t="s">
        <v>91</v>
      </c>
    </row>
    <row r="57" spans="1:3" ht="47.25">
      <c r="A57" s="305"/>
      <c r="B57" s="298" t="s">
        <v>500</v>
      </c>
      <c r="C57" s="290" t="s">
        <v>281</v>
      </c>
    </row>
    <row r="58" spans="1:3" ht="47.25">
      <c r="A58" s="297"/>
      <c r="B58" s="291" t="s">
        <v>32</v>
      </c>
      <c r="C58" s="292" t="s">
        <v>92</v>
      </c>
    </row>
    <row r="59" spans="1:3" ht="63">
      <c r="A59" s="306"/>
      <c r="B59" s="298" t="s">
        <v>93</v>
      </c>
      <c r="C59" s="290" t="s">
        <v>94</v>
      </c>
    </row>
    <row r="60" spans="1:3" ht="31.5">
      <c r="A60" s="288"/>
      <c r="B60" s="291" t="s">
        <v>370</v>
      </c>
      <c r="C60" s="292" t="s">
        <v>95</v>
      </c>
    </row>
    <row r="61" spans="1:3" ht="31.5">
      <c r="A61" s="288"/>
      <c r="B61" s="291" t="s">
        <v>96</v>
      </c>
      <c r="C61" s="292" t="s">
        <v>97</v>
      </c>
    </row>
    <row r="62" spans="1:3" ht="15.75">
      <c r="A62" s="288"/>
      <c r="B62" s="291" t="s">
        <v>456</v>
      </c>
      <c r="C62" s="292" t="s">
        <v>457</v>
      </c>
    </row>
    <row r="63" spans="1:3" ht="15.75">
      <c r="A63" s="288"/>
      <c r="B63" s="291" t="s">
        <v>458</v>
      </c>
      <c r="C63" s="292" t="s">
        <v>459</v>
      </c>
    </row>
    <row r="64" spans="1:3" ht="31.5">
      <c r="A64" s="288"/>
      <c r="B64" s="291" t="s">
        <v>460</v>
      </c>
      <c r="C64" s="292" t="s">
        <v>461</v>
      </c>
    </row>
    <row r="65" spans="1:3" ht="47.25">
      <c r="A65" s="288"/>
      <c r="B65" s="291" t="s">
        <v>411</v>
      </c>
      <c r="C65" s="292" t="s">
        <v>462</v>
      </c>
    </row>
    <row r="66" spans="1:3" ht="47.25">
      <c r="A66" s="288"/>
      <c r="B66" s="291" t="s">
        <v>463</v>
      </c>
      <c r="C66" s="292" t="s">
        <v>464</v>
      </c>
    </row>
    <row r="67" spans="1:3" ht="31.5">
      <c r="A67" s="288"/>
      <c r="B67" s="291" t="s">
        <v>66</v>
      </c>
      <c r="C67" s="292" t="s">
        <v>351</v>
      </c>
    </row>
    <row r="68" spans="1:3" ht="15.75">
      <c r="A68" s="288"/>
      <c r="B68" s="291" t="s">
        <v>465</v>
      </c>
      <c r="C68" s="292" t="s">
        <v>466</v>
      </c>
    </row>
    <row r="69" spans="1:3" ht="15.75">
      <c r="A69" s="288"/>
      <c r="B69" s="291" t="s">
        <v>467</v>
      </c>
      <c r="C69" s="307" t="s">
        <v>273</v>
      </c>
    </row>
    <row r="70" spans="1:3" ht="15.75">
      <c r="A70" s="288"/>
      <c r="B70" s="291" t="s">
        <v>468</v>
      </c>
      <c r="C70" s="307" t="s">
        <v>469</v>
      </c>
    </row>
    <row r="71" spans="1:3" ht="31.5">
      <c r="A71" s="308"/>
      <c r="B71" s="291" t="s">
        <v>410</v>
      </c>
      <c r="C71" s="292" t="s">
        <v>4</v>
      </c>
    </row>
    <row r="72" spans="1:3" ht="31.5">
      <c r="A72" s="308"/>
      <c r="B72" s="291" t="s">
        <v>540</v>
      </c>
      <c r="C72" s="292" t="s">
        <v>470</v>
      </c>
    </row>
    <row r="73" spans="1:3" ht="15.75">
      <c r="A73" s="308"/>
      <c r="B73" s="291" t="s">
        <v>323</v>
      </c>
      <c r="C73" s="292" t="s">
        <v>471</v>
      </c>
    </row>
    <row r="74" spans="1:3" ht="15.75">
      <c r="A74" s="308"/>
      <c r="B74" s="291" t="s">
        <v>472</v>
      </c>
      <c r="C74" s="292" t="s">
        <v>473</v>
      </c>
    </row>
    <row r="75" spans="1:3" ht="31.5">
      <c r="A75" s="308"/>
      <c r="B75" s="291" t="s">
        <v>474</v>
      </c>
      <c r="C75" s="292" t="s">
        <v>475</v>
      </c>
    </row>
    <row r="76" spans="1:3" ht="31.5">
      <c r="A76" s="309"/>
      <c r="B76" s="291" t="s">
        <v>476</v>
      </c>
      <c r="C76" s="292" t="s">
        <v>477</v>
      </c>
    </row>
    <row r="77" spans="1:3" ht="15.75">
      <c r="A77" s="309"/>
      <c r="B77" s="291" t="s">
        <v>216</v>
      </c>
      <c r="C77" s="292" t="s">
        <v>409</v>
      </c>
    </row>
    <row r="78" spans="1:3" ht="78.75">
      <c r="A78" s="309"/>
      <c r="B78" s="291" t="s">
        <v>478</v>
      </c>
      <c r="C78" s="292" t="s">
        <v>479</v>
      </c>
    </row>
    <row r="79" spans="1:3" ht="31.5">
      <c r="A79" s="309"/>
      <c r="B79" s="291" t="s">
        <v>480</v>
      </c>
      <c r="C79" s="292" t="s">
        <v>481</v>
      </c>
    </row>
  </sheetData>
  <sheetProtection/>
  <mergeCells count="3">
    <mergeCell ref="A8:C8"/>
    <mergeCell ref="A9:B9"/>
    <mergeCell ref="C9:C10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8" sqref="A8:H8"/>
    </sheetView>
  </sheetViews>
  <sheetFormatPr defaultColWidth="9.00390625" defaultRowHeight="12.75"/>
  <cols>
    <col min="1" max="1" width="2.625" style="0" customWidth="1"/>
    <col min="2" max="2" width="4.625" style="0" customWidth="1"/>
    <col min="3" max="3" width="13.25390625" style="0" customWidth="1"/>
    <col min="4" max="4" width="16.75390625" style="0" customWidth="1"/>
    <col min="5" max="5" width="19.375" style="0" customWidth="1"/>
    <col min="6" max="6" width="11.75390625" style="0" customWidth="1"/>
    <col min="7" max="7" width="11.625" style="0" customWidth="1"/>
    <col min="8" max="8" width="8.00390625" style="0" customWidth="1"/>
  </cols>
  <sheetData>
    <row r="1" spans="5:6" ht="24.75" customHeight="1">
      <c r="E1" s="435" t="s">
        <v>450</v>
      </c>
      <c r="F1" s="435"/>
    </row>
    <row r="2" spans="5:7" ht="18" customHeight="1">
      <c r="E2" s="454" t="s">
        <v>445</v>
      </c>
      <c r="F2" s="451"/>
      <c r="G2" s="451"/>
    </row>
    <row r="3" spans="5:7" ht="15.75" customHeight="1">
      <c r="E3" s="454" t="s">
        <v>451</v>
      </c>
      <c r="F3" s="451"/>
      <c r="G3" s="451"/>
    </row>
    <row r="4" spans="5:7" ht="12" customHeight="1">
      <c r="E4" s="454" t="s">
        <v>564</v>
      </c>
      <c r="F4" s="451"/>
      <c r="G4" s="451"/>
    </row>
    <row r="5" spans="5:7" ht="17.25" customHeight="1">
      <c r="E5" s="454" t="s">
        <v>452</v>
      </c>
      <c r="F5" s="451"/>
      <c r="G5" s="451"/>
    </row>
    <row r="6" spans="5:7" ht="15" customHeight="1">
      <c r="E6" s="454" t="s">
        <v>557</v>
      </c>
      <c r="F6" s="451"/>
      <c r="G6" s="451"/>
    </row>
    <row r="7" spans="5:7" ht="15.75" customHeight="1">
      <c r="E7" s="471" t="s">
        <v>567</v>
      </c>
      <c r="F7" s="471"/>
      <c r="G7" s="471"/>
    </row>
    <row r="8" spans="1:8" ht="20.25" customHeight="1">
      <c r="A8" s="427" t="s">
        <v>217</v>
      </c>
      <c r="B8" s="427"/>
      <c r="C8" s="427"/>
      <c r="D8" s="427"/>
      <c r="E8" s="427"/>
      <c r="F8" s="427"/>
      <c r="G8" s="427"/>
      <c r="H8" s="427"/>
    </row>
    <row r="9" spans="1:8" ht="37.5" customHeight="1">
      <c r="A9" s="453" t="s">
        <v>558</v>
      </c>
      <c r="B9" s="453"/>
      <c r="C9" s="453"/>
      <c r="D9" s="453"/>
      <c r="E9" s="453"/>
      <c r="F9" s="453"/>
      <c r="G9" s="453"/>
      <c r="H9" s="190"/>
    </row>
    <row r="10" ht="12.75">
      <c r="B10" s="173"/>
    </row>
    <row r="11" spans="1:8" ht="38.25" customHeight="1">
      <c r="A11" s="479" t="s">
        <v>559</v>
      </c>
      <c r="B11" s="479"/>
      <c r="C11" s="479"/>
      <c r="D11" s="479"/>
      <c r="E11" s="479"/>
      <c r="F11" s="479"/>
      <c r="G11" s="479"/>
      <c r="H11" s="337"/>
    </row>
    <row r="12" spans="1:8" ht="25.5" customHeight="1">
      <c r="A12" s="319"/>
      <c r="B12" s="319"/>
      <c r="C12" s="319"/>
      <c r="D12" s="319"/>
      <c r="E12" s="319"/>
      <c r="F12" s="319"/>
      <c r="G12" s="319"/>
      <c r="H12" s="319"/>
    </row>
    <row r="13" spans="2:8" ht="86.25" customHeight="1">
      <c r="B13" s="333"/>
      <c r="C13" s="323" t="s">
        <v>218</v>
      </c>
      <c r="D13" s="323" t="s">
        <v>219</v>
      </c>
      <c r="E13" s="323" t="s">
        <v>220</v>
      </c>
      <c r="F13" s="323" t="s">
        <v>221</v>
      </c>
      <c r="G13" s="323" t="s">
        <v>222</v>
      </c>
      <c r="H13" s="323" t="s">
        <v>223</v>
      </c>
    </row>
    <row r="14" spans="2:8" ht="15.75">
      <c r="B14" s="320">
        <v>1</v>
      </c>
      <c r="C14" s="320">
        <v>2</v>
      </c>
      <c r="D14" s="320">
        <v>3</v>
      </c>
      <c r="E14" s="320">
        <v>4</v>
      </c>
      <c r="F14" s="320">
        <v>5</v>
      </c>
      <c r="G14" s="320">
        <v>6</v>
      </c>
      <c r="H14" s="320">
        <v>7</v>
      </c>
    </row>
    <row r="15" spans="2:8" ht="18.75">
      <c r="B15" s="334"/>
      <c r="C15" s="335"/>
      <c r="D15" s="334"/>
      <c r="E15" s="334"/>
      <c r="F15" s="334"/>
      <c r="G15" s="334"/>
      <c r="H15" s="334"/>
    </row>
    <row r="16" spans="2:8" ht="18.75">
      <c r="B16" s="334"/>
      <c r="C16" s="335" t="s">
        <v>183</v>
      </c>
      <c r="D16" s="334" t="s">
        <v>224</v>
      </c>
      <c r="E16" s="334" t="s">
        <v>224</v>
      </c>
      <c r="F16" s="334" t="s">
        <v>224</v>
      </c>
      <c r="G16" s="334" t="s">
        <v>224</v>
      </c>
      <c r="H16" s="334" t="s">
        <v>224</v>
      </c>
    </row>
    <row r="17" ht="43.5" customHeight="1">
      <c r="B17" s="175"/>
    </row>
    <row r="18" spans="1:8" ht="54.75" customHeight="1">
      <c r="A18" s="479" t="s">
        <v>560</v>
      </c>
      <c r="B18" s="479"/>
      <c r="C18" s="479"/>
      <c r="D18" s="479"/>
      <c r="E18" s="479"/>
      <c r="F18" s="479"/>
      <c r="G18" s="479"/>
      <c r="H18" s="479"/>
    </row>
    <row r="19" spans="1:8" ht="13.5" customHeight="1">
      <c r="A19" s="337"/>
      <c r="B19" s="337"/>
      <c r="C19" s="337"/>
      <c r="D19" s="337"/>
      <c r="E19" s="337"/>
      <c r="F19" s="337"/>
      <c r="G19" s="337"/>
      <c r="H19" s="337"/>
    </row>
    <row r="20" spans="1:8" ht="18.75" customHeight="1">
      <c r="A20" s="319"/>
      <c r="B20" s="319"/>
      <c r="C20" s="319"/>
      <c r="D20" s="319"/>
      <c r="E20" s="319"/>
      <c r="F20" s="319"/>
      <c r="G20" s="319"/>
      <c r="H20" s="319"/>
    </row>
    <row r="21" spans="2:5" ht="115.5" customHeight="1">
      <c r="B21" s="473" t="s">
        <v>386</v>
      </c>
      <c r="C21" s="474"/>
      <c r="D21" s="320" t="s">
        <v>387</v>
      </c>
      <c r="E21" s="320" t="s">
        <v>387</v>
      </c>
    </row>
    <row r="22" spans="2:5" ht="18.75" customHeight="1">
      <c r="B22" s="475"/>
      <c r="C22" s="476"/>
      <c r="D22" s="320" t="s">
        <v>389</v>
      </c>
      <c r="E22" s="320" t="s">
        <v>561</v>
      </c>
    </row>
    <row r="23" spans="2:5" ht="19.5" customHeight="1">
      <c r="B23" s="477"/>
      <c r="C23" s="478"/>
      <c r="D23" s="320" t="s">
        <v>388</v>
      </c>
      <c r="E23" s="320" t="s">
        <v>388</v>
      </c>
    </row>
    <row r="24" spans="2:5" ht="61.5" customHeight="1">
      <c r="B24" s="472" t="s">
        <v>390</v>
      </c>
      <c r="C24" s="472"/>
      <c r="D24" s="336" t="s">
        <v>224</v>
      </c>
      <c r="E24" s="336" t="s">
        <v>224</v>
      </c>
    </row>
  </sheetData>
  <sheetProtection/>
  <mergeCells count="13">
    <mergeCell ref="B24:C24"/>
    <mergeCell ref="B21:C23"/>
    <mergeCell ref="E2:G2"/>
    <mergeCell ref="E3:G3"/>
    <mergeCell ref="E4:G4"/>
    <mergeCell ref="A18:H18"/>
    <mergeCell ref="A11:G11"/>
    <mergeCell ref="A9:G9"/>
    <mergeCell ref="A8:H8"/>
    <mergeCell ref="E5:G5"/>
    <mergeCell ref="E6:G6"/>
    <mergeCell ref="E7:G7"/>
    <mergeCell ref="E1:F1"/>
  </mergeCells>
  <printOptions/>
  <pageMargins left="0.984251968503937" right="0" top="0.5905511811023623" bottom="0" header="0.5118110236220472" footer="0.5118110236220472"/>
  <pageSetup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2">
      <selection activeCell="A3" sqref="A3:C3"/>
    </sheetView>
  </sheetViews>
  <sheetFormatPr defaultColWidth="9.00390625" defaultRowHeight="12.75"/>
  <cols>
    <col min="1" max="1" width="25.75390625" style="0" customWidth="1"/>
    <col min="2" max="2" width="52.625" style="0" customWidth="1"/>
    <col min="3" max="3" width="12.00390625" style="0" customWidth="1"/>
  </cols>
  <sheetData>
    <row r="1" spans="1:2" ht="19.5" customHeight="1">
      <c r="A1" s="1"/>
      <c r="B1" s="2" t="s">
        <v>443</v>
      </c>
    </row>
    <row r="2" spans="1:2" ht="134.25" customHeight="1">
      <c r="A2" s="1"/>
      <c r="B2" s="394" t="s">
        <v>568</v>
      </c>
    </row>
    <row r="3" spans="1:3" ht="30.75" customHeight="1">
      <c r="A3" s="480" t="s">
        <v>239</v>
      </c>
      <c r="B3" s="480"/>
      <c r="C3" s="480"/>
    </row>
    <row r="4" spans="1:3" ht="35.25" customHeight="1">
      <c r="A4" s="481" t="s">
        <v>546</v>
      </c>
      <c r="B4" s="481"/>
      <c r="C4" s="481"/>
    </row>
    <row r="5" spans="1:2" ht="15.75">
      <c r="A5" s="3"/>
      <c r="B5" s="4"/>
    </row>
    <row r="6" spans="1:3" ht="18.75">
      <c r="A6" s="160"/>
      <c r="B6" s="159"/>
      <c r="C6" s="325" t="s">
        <v>275</v>
      </c>
    </row>
    <row r="7" spans="1:3" ht="32.25" customHeight="1">
      <c r="A7" s="352" t="s">
        <v>240</v>
      </c>
      <c r="B7" s="482" t="s">
        <v>276</v>
      </c>
      <c r="C7" s="484" t="s">
        <v>183</v>
      </c>
    </row>
    <row r="8" spans="1:3" ht="29.25" customHeight="1">
      <c r="A8" s="353" t="s">
        <v>241</v>
      </c>
      <c r="B8" s="483"/>
      <c r="C8" s="485"/>
    </row>
    <row r="9" spans="1:3" ht="42" customHeight="1" hidden="1">
      <c r="A9" s="360" t="s">
        <v>242</v>
      </c>
      <c r="B9" s="354" t="s">
        <v>400</v>
      </c>
      <c r="C9" s="340">
        <f>SUM(C10+C12)</f>
        <v>0</v>
      </c>
    </row>
    <row r="10" spans="1:3" ht="47.25" customHeight="1" hidden="1">
      <c r="A10" s="360" t="s">
        <v>381</v>
      </c>
      <c r="B10" s="355" t="s">
        <v>402</v>
      </c>
      <c r="C10" s="340">
        <f>SUM(C11)</f>
        <v>0</v>
      </c>
    </row>
    <row r="11" spans="1:3" ht="34.5" customHeight="1" hidden="1">
      <c r="A11" s="360" t="s">
        <v>245</v>
      </c>
      <c r="B11" s="355" t="s">
        <v>542</v>
      </c>
      <c r="C11" s="342"/>
    </row>
    <row r="12" spans="1:3" ht="48" customHeight="1" hidden="1">
      <c r="A12" s="360" t="s">
        <v>403</v>
      </c>
      <c r="B12" s="355" t="s">
        <v>404</v>
      </c>
      <c r="C12" s="342">
        <f>SUM(C13)</f>
        <v>0</v>
      </c>
    </row>
    <row r="13" spans="1:3" ht="49.5" customHeight="1" hidden="1">
      <c r="A13" s="360" t="s">
        <v>502</v>
      </c>
      <c r="B13" s="355" t="s">
        <v>503</v>
      </c>
      <c r="C13" s="342"/>
    </row>
    <row r="14" spans="1:3" ht="34.5" customHeight="1" hidden="1">
      <c r="A14" s="360" t="s">
        <v>405</v>
      </c>
      <c r="B14" s="354" t="s">
        <v>251</v>
      </c>
      <c r="C14" s="343">
        <f>SUM(C15+C17)</f>
        <v>0</v>
      </c>
    </row>
    <row r="15" spans="1:3" ht="0.75" customHeight="1" hidden="1">
      <c r="A15" s="360" t="s">
        <v>401</v>
      </c>
      <c r="B15" s="355" t="s">
        <v>407</v>
      </c>
      <c r="C15" s="342">
        <f>SUM(C16)</f>
        <v>0</v>
      </c>
    </row>
    <row r="16" spans="1:3" ht="57.75" customHeight="1" hidden="1">
      <c r="A16" s="360" t="s">
        <v>408</v>
      </c>
      <c r="B16" s="355" t="s">
        <v>57</v>
      </c>
      <c r="C16" s="342"/>
    </row>
    <row r="17" spans="1:3" ht="63" customHeight="1" hidden="1">
      <c r="A17" s="360" t="s">
        <v>208</v>
      </c>
      <c r="B17" s="355" t="s">
        <v>209</v>
      </c>
      <c r="C17" s="342">
        <f>SUM(C18)</f>
        <v>0</v>
      </c>
    </row>
    <row r="18" spans="1:3" ht="67.5" customHeight="1" hidden="1">
      <c r="A18" s="360" t="s">
        <v>210</v>
      </c>
      <c r="B18" s="356" t="s">
        <v>255</v>
      </c>
      <c r="C18" s="342"/>
    </row>
    <row r="19" spans="1:3" ht="1.5" customHeight="1" hidden="1">
      <c r="A19" s="360" t="s">
        <v>256</v>
      </c>
      <c r="B19" s="357" t="s">
        <v>257</v>
      </c>
      <c r="C19" s="346"/>
    </row>
    <row r="20" spans="1:3" ht="36" customHeight="1" hidden="1">
      <c r="A20" s="360" t="s">
        <v>532</v>
      </c>
      <c r="B20" s="358" t="s">
        <v>533</v>
      </c>
      <c r="C20" s="342"/>
    </row>
    <row r="21" spans="1:3" ht="50.25" customHeight="1" hidden="1">
      <c r="A21" s="360" t="s">
        <v>534</v>
      </c>
      <c r="B21" s="322" t="s">
        <v>246</v>
      </c>
      <c r="C21" s="342"/>
    </row>
    <row r="22" spans="1:3" ht="60" customHeight="1" hidden="1">
      <c r="A22" s="360" t="s">
        <v>534</v>
      </c>
      <c r="B22" s="356" t="s">
        <v>233</v>
      </c>
      <c r="C22" s="342"/>
    </row>
    <row r="23" spans="1:3" ht="28.5" customHeight="1">
      <c r="A23" s="360" t="s">
        <v>517</v>
      </c>
      <c r="B23" s="359" t="s">
        <v>350</v>
      </c>
      <c r="C23" s="340">
        <f>SUM(C24+C27)</f>
        <v>0</v>
      </c>
    </row>
    <row r="24" spans="1:3" ht="17.25" customHeight="1">
      <c r="A24" s="360" t="s">
        <v>198</v>
      </c>
      <c r="B24" s="356" t="s">
        <v>199</v>
      </c>
      <c r="C24" s="342">
        <f>SUM(C25)</f>
        <v>-2669</v>
      </c>
    </row>
    <row r="25" spans="1:3" ht="22.5" customHeight="1">
      <c r="A25" s="360" t="s">
        <v>200</v>
      </c>
      <c r="B25" s="356" t="s">
        <v>201</v>
      </c>
      <c r="C25" s="349">
        <f>SUM(C26)</f>
        <v>-2669</v>
      </c>
    </row>
    <row r="26" spans="1:3" ht="32.25" customHeight="1">
      <c r="A26" s="360" t="s">
        <v>392</v>
      </c>
      <c r="B26" s="356" t="s">
        <v>391</v>
      </c>
      <c r="C26" s="342">
        <v>-2669</v>
      </c>
    </row>
    <row r="27" spans="1:3" ht="18" customHeight="1">
      <c r="A27" s="360" t="s">
        <v>202</v>
      </c>
      <c r="B27" s="356" t="s">
        <v>203</v>
      </c>
      <c r="C27" s="342">
        <f>SUM(C28)</f>
        <v>2669</v>
      </c>
    </row>
    <row r="28" spans="1:3" ht="20.25" customHeight="1">
      <c r="A28" s="360" t="s">
        <v>204</v>
      </c>
      <c r="B28" s="356" t="s">
        <v>205</v>
      </c>
      <c r="C28" s="342">
        <f>SUM(C29)</f>
        <v>2669</v>
      </c>
    </row>
    <row r="29" spans="1:3" ht="29.25" customHeight="1">
      <c r="A29" s="360" t="s">
        <v>394</v>
      </c>
      <c r="B29" s="356" t="s">
        <v>393</v>
      </c>
      <c r="C29" s="342">
        <v>2669</v>
      </c>
    </row>
    <row r="30" spans="1:3" ht="50.25" customHeight="1" hidden="1">
      <c r="A30" s="350"/>
      <c r="B30" s="351" t="s">
        <v>395</v>
      </c>
      <c r="C30" s="340">
        <f>SUM(C9,C23)+C14</f>
        <v>0</v>
      </c>
    </row>
    <row r="31" spans="1:2" ht="19.5" hidden="1" thickBot="1">
      <c r="A31" s="161"/>
      <c r="B31" s="162"/>
    </row>
  </sheetData>
  <sheetProtection/>
  <mergeCells count="4">
    <mergeCell ref="A3:C3"/>
    <mergeCell ref="A4:C4"/>
    <mergeCell ref="B7:B8"/>
    <mergeCell ref="C7:C8"/>
  </mergeCells>
  <printOptions/>
  <pageMargins left="0.984251968503937" right="0" top="0.5905511811023623" bottom="0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30.00390625" style="0" customWidth="1"/>
    <col min="2" max="2" width="45.25390625" style="0" customWidth="1"/>
    <col min="3" max="3" width="12.625" style="0" customWidth="1"/>
    <col min="4" max="4" width="10.875" style="0" customWidth="1"/>
  </cols>
  <sheetData>
    <row r="1" spans="1:2" ht="19.5" customHeight="1">
      <c r="A1" s="1"/>
      <c r="B1" s="2" t="s">
        <v>444</v>
      </c>
    </row>
    <row r="2" spans="1:4" ht="139.5" customHeight="1">
      <c r="A2" s="1"/>
      <c r="B2" s="486" t="s">
        <v>569</v>
      </c>
      <c r="C2" s="487"/>
      <c r="D2" s="487"/>
    </row>
    <row r="3" spans="1:3" ht="30.75" customHeight="1">
      <c r="A3" s="480" t="s">
        <v>239</v>
      </c>
      <c r="B3" s="480"/>
      <c r="C3" s="480"/>
    </row>
    <row r="4" spans="1:3" ht="61.5" customHeight="1">
      <c r="A4" s="481" t="s">
        <v>547</v>
      </c>
      <c r="B4" s="481"/>
      <c r="C4" s="481"/>
    </row>
    <row r="5" spans="1:2" ht="15.75">
      <c r="A5" s="3"/>
      <c r="B5" s="4"/>
    </row>
    <row r="6" spans="1:4" ht="18.75">
      <c r="A6" s="160"/>
      <c r="B6" s="159"/>
      <c r="C6" s="490" t="s">
        <v>275</v>
      </c>
      <c r="D6" s="490"/>
    </row>
    <row r="7" spans="1:8" ht="32.25" customHeight="1">
      <c r="A7" s="352" t="s">
        <v>240</v>
      </c>
      <c r="B7" s="482" t="s">
        <v>276</v>
      </c>
      <c r="C7" s="488" t="s">
        <v>176</v>
      </c>
      <c r="D7" s="488" t="s">
        <v>548</v>
      </c>
      <c r="H7" s="488"/>
    </row>
    <row r="8" spans="1:8" ht="30" customHeight="1">
      <c r="A8" s="353" t="s">
        <v>241</v>
      </c>
      <c r="B8" s="483"/>
      <c r="C8" s="489"/>
      <c r="D8" s="489"/>
      <c r="H8" s="489"/>
    </row>
    <row r="9" spans="1:4" ht="42" customHeight="1" hidden="1">
      <c r="A9" s="338" t="s">
        <v>242</v>
      </c>
      <c r="B9" s="339" t="s">
        <v>400</v>
      </c>
      <c r="C9" s="340">
        <f>SUM(C10+C12)</f>
        <v>0</v>
      </c>
      <c r="D9" s="340">
        <f>SUM(D10+D12)</f>
        <v>0</v>
      </c>
    </row>
    <row r="10" spans="1:4" ht="47.25" customHeight="1" hidden="1">
      <c r="A10" s="338" t="s">
        <v>381</v>
      </c>
      <c r="B10" s="341" t="s">
        <v>402</v>
      </c>
      <c r="C10" s="340">
        <f>SUM(C11)</f>
        <v>0</v>
      </c>
      <c r="D10" s="361"/>
    </row>
    <row r="11" spans="1:4" ht="34.5" customHeight="1" hidden="1">
      <c r="A11" s="338" t="s">
        <v>245</v>
      </c>
      <c r="B11" s="341" t="s">
        <v>542</v>
      </c>
      <c r="C11" s="342"/>
      <c r="D11" s="361"/>
    </row>
    <row r="12" spans="1:4" ht="57" customHeight="1" hidden="1">
      <c r="A12" s="338" t="s">
        <v>403</v>
      </c>
      <c r="B12" s="341" t="s">
        <v>404</v>
      </c>
      <c r="C12" s="342">
        <f>SUM(C13)</f>
        <v>0</v>
      </c>
      <c r="D12" s="342">
        <f>SUM(D13)</f>
        <v>0</v>
      </c>
    </row>
    <row r="13" spans="1:4" ht="57" customHeight="1" hidden="1">
      <c r="A13" s="338" t="s">
        <v>502</v>
      </c>
      <c r="B13" s="341" t="s">
        <v>503</v>
      </c>
      <c r="C13" s="342">
        <v>0</v>
      </c>
      <c r="D13" s="361">
        <v>0</v>
      </c>
    </row>
    <row r="14" spans="1:4" ht="57.75" customHeight="1" hidden="1">
      <c r="A14" s="338" t="s">
        <v>405</v>
      </c>
      <c r="B14" s="339" t="s">
        <v>251</v>
      </c>
      <c r="C14" s="343">
        <v>0</v>
      </c>
      <c r="D14" s="343">
        <f>SUM(D15+D17)</f>
        <v>0</v>
      </c>
    </row>
    <row r="15" spans="1:4" ht="0.75" customHeight="1" hidden="1">
      <c r="A15" s="338" t="s">
        <v>401</v>
      </c>
      <c r="B15" s="341" t="s">
        <v>407</v>
      </c>
      <c r="C15" s="342">
        <f>SUM(C16)</f>
        <v>0</v>
      </c>
      <c r="D15" s="361"/>
    </row>
    <row r="16" spans="1:4" ht="57.75" customHeight="1" hidden="1">
      <c r="A16" s="338" t="s">
        <v>408</v>
      </c>
      <c r="B16" s="341" t="s">
        <v>57</v>
      </c>
      <c r="C16" s="342"/>
      <c r="D16" s="361"/>
    </row>
    <row r="17" spans="1:4" ht="63" customHeight="1" hidden="1">
      <c r="A17" s="338" t="s">
        <v>208</v>
      </c>
      <c r="B17" s="341" t="s">
        <v>209</v>
      </c>
      <c r="C17" s="342">
        <f>SUM(C18)</f>
        <v>0</v>
      </c>
      <c r="D17" s="361"/>
    </row>
    <row r="18" spans="1:4" ht="67.5" customHeight="1" hidden="1">
      <c r="A18" s="338" t="s">
        <v>210</v>
      </c>
      <c r="B18" s="344" t="s">
        <v>255</v>
      </c>
      <c r="C18" s="342"/>
      <c r="D18" s="361"/>
    </row>
    <row r="19" spans="1:4" ht="1.5" customHeight="1" hidden="1">
      <c r="A19" s="338" t="s">
        <v>256</v>
      </c>
      <c r="B19" s="345" t="s">
        <v>257</v>
      </c>
      <c r="C19" s="346"/>
      <c r="D19" s="361"/>
    </row>
    <row r="20" spans="1:4" ht="36" customHeight="1" hidden="1">
      <c r="A20" s="338" t="s">
        <v>532</v>
      </c>
      <c r="B20" s="347" t="s">
        <v>533</v>
      </c>
      <c r="C20" s="342"/>
      <c r="D20" s="361"/>
    </row>
    <row r="21" spans="1:4" ht="50.25" customHeight="1" hidden="1">
      <c r="A21" s="338" t="s">
        <v>534</v>
      </c>
      <c r="B21" s="348" t="s">
        <v>246</v>
      </c>
      <c r="C21" s="342"/>
      <c r="D21" s="361"/>
    </row>
    <row r="22" spans="1:4" ht="60" customHeight="1" hidden="1">
      <c r="A22" s="338" t="s">
        <v>534</v>
      </c>
      <c r="B22" s="344" t="s">
        <v>233</v>
      </c>
      <c r="C22" s="342"/>
      <c r="D22" s="361"/>
    </row>
    <row r="23" spans="1:4" ht="31.5" customHeight="1">
      <c r="A23" s="338" t="s">
        <v>517</v>
      </c>
      <c r="B23" s="359" t="s">
        <v>350</v>
      </c>
      <c r="C23" s="340">
        <f>SUM(C24+C27)</f>
        <v>0</v>
      </c>
      <c r="D23" s="340">
        <f>SUM(D24+D27)</f>
        <v>0</v>
      </c>
    </row>
    <row r="24" spans="1:4" ht="37.5" customHeight="1">
      <c r="A24" s="338" t="s">
        <v>198</v>
      </c>
      <c r="B24" s="344" t="s">
        <v>199</v>
      </c>
      <c r="C24" s="342">
        <f>SUM(C25)</f>
        <v>-2379.7</v>
      </c>
      <c r="D24" s="342">
        <f>SUM(D25)</f>
        <v>-1865.8</v>
      </c>
    </row>
    <row r="25" spans="1:4" ht="39.75" customHeight="1">
      <c r="A25" s="338" t="s">
        <v>200</v>
      </c>
      <c r="B25" s="344" t="s">
        <v>201</v>
      </c>
      <c r="C25" s="349">
        <f>SUM(C26)</f>
        <v>-2379.7</v>
      </c>
      <c r="D25" s="349">
        <f>SUM(D26)</f>
        <v>-1865.8</v>
      </c>
    </row>
    <row r="26" spans="1:4" ht="39" customHeight="1">
      <c r="A26" s="338" t="s">
        <v>392</v>
      </c>
      <c r="B26" s="344" t="s">
        <v>391</v>
      </c>
      <c r="C26" s="342">
        <v>-2379.7</v>
      </c>
      <c r="D26" s="361">
        <v>-1865.8</v>
      </c>
    </row>
    <row r="27" spans="1:4" ht="35.25" customHeight="1">
      <c r="A27" s="338" t="s">
        <v>202</v>
      </c>
      <c r="B27" s="344" t="s">
        <v>203</v>
      </c>
      <c r="C27" s="342">
        <f>SUM(C28)</f>
        <v>2379.7</v>
      </c>
      <c r="D27" s="342">
        <f>SUM(D28)</f>
        <v>1865.8</v>
      </c>
    </row>
    <row r="28" spans="1:4" ht="37.5" customHeight="1">
      <c r="A28" s="338" t="s">
        <v>204</v>
      </c>
      <c r="B28" s="344" t="s">
        <v>205</v>
      </c>
      <c r="C28" s="342">
        <f>SUM(C29)</f>
        <v>2379.7</v>
      </c>
      <c r="D28" s="342">
        <f>SUM(D29)</f>
        <v>1865.8</v>
      </c>
    </row>
    <row r="29" spans="1:4" ht="39.75" customHeight="1">
      <c r="A29" s="338" t="s">
        <v>394</v>
      </c>
      <c r="B29" s="344" t="s">
        <v>393</v>
      </c>
      <c r="C29" s="342">
        <v>2379.7</v>
      </c>
      <c r="D29" s="361">
        <v>1865.8</v>
      </c>
    </row>
    <row r="30" spans="1:4" ht="51" customHeight="1" hidden="1">
      <c r="A30" s="350"/>
      <c r="B30" s="351" t="s">
        <v>395</v>
      </c>
      <c r="C30" s="340">
        <f>SUM(C9,C23)+C14</f>
        <v>0</v>
      </c>
      <c r="D30" s="340">
        <f>SUM(D9,D23)+D14</f>
        <v>0</v>
      </c>
    </row>
    <row r="31" spans="1:2" ht="19.5" hidden="1" thickBot="1">
      <c r="A31" s="161"/>
      <c r="B31" s="162"/>
    </row>
  </sheetData>
  <sheetProtection/>
  <mergeCells count="8">
    <mergeCell ref="B2:D2"/>
    <mergeCell ref="A3:C3"/>
    <mergeCell ref="A4:C4"/>
    <mergeCell ref="H7:H8"/>
    <mergeCell ref="D7:D8"/>
    <mergeCell ref="C6:D6"/>
    <mergeCell ref="C7:C8"/>
    <mergeCell ref="B7:B8"/>
  </mergeCells>
  <printOptions/>
  <pageMargins left="0.984251968503937" right="0" top="0.5905511811023623" bottom="0" header="0.5118110236220472" footer="0.5118110236220472"/>
  <pageSetup horizontalDpi="600" verticalDpi="600" orientation="portrait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0.625" style="0" customWidth="1"/>
    <col min="2" max="2" width="26.75390625" style="0" customWidth="1"/>
    <col min="3" max="3" width="60.375" style="0" customWidth="1"/>
  </cols>
  <sheetData>
    <row r="1" ht="12.75">
      <c r="B1" t="s">
        <v>506</v>
      </c>
    </row>
    <row r="2" ht="12.75">
      <c r="B2" t="s">
        <v>507</v>
      </c>
    </row>
    <row r="3" spans="1:2" ht="15.75">
      <c r="A3" s="279"/>
      <c r="B3" t="s">
        <v>508</v>
      </c>
    </row>
    <row r="4" spans="1:2" ht="64.5">
      <c r="A4" s="279"/>
      <c r="B4" s="393" t="s">
        <v>509</v>
      </c>
    </row>
    <row r="5" spans="1:3" ht="15.75">
      <c r="A5" s="279"/>
      <c r="C5" t="s">
        <v>510</v>
      </c>
    </row>
    <row r="6" ht="15.75">
      <c r="A6" s="279"/>
    </row>
    <row r="7" ht="15.75">
      <c r="A7" s="279"/>
    </row>
    <row r="8" ht="15.75">
      <c r="A8" s="279" t="s">
        <v>511</v>
      </c>
    </row>
    <row r="9" spans="1:3" ht="15.75">
      <c r="A9" s="391" t="s">
        <v>512</v>
      </c>
      <c r="B9" s="392"/>
      <c r="C9" s="392"/>
    </row>
    <row r="10" spans="1:3" ht="15.75">
      <c r="A10" s="18"/>
      <c r="B10" s="18" t="s">
        <v>513</v>
      </c>
      <c r="C10" s="18"/>
    </row>
    <row r="11" ht="15.75">
      <c r="A11" s="18"/>
    </row>
    <row r="12" spans="1:3" ht="15.75">
      <c r="A12" s="18" t="s">
        <v>514</v>
      </c>
      <c r="B12" t="s">
        <v>6</v>
      </c>
      <c r="C12" t="s">
        <v>515</v>
      </c>
    </row>
    <row r="13" spans="1:3" ht="12.75">
      <c r="A13">
        <v>1</v>
      </c>
      <c r="B13">
        <v>2</v>
      </c>
      <c r="C13">
        <v>3</v>
      </c>
    </row>
    <row r="14" spans="1:3" ht="12.75">
      <c r="A14" t="s">
        <v>516</v>
      </c>
      <c r="B14" t="s">
        <v>517</v>
      </c>
      <c r="C14" t="s">
        <v>518</v>
      </c>
    </row>
    <row r="15" spans="1:3" ht="12.75">
      <c r="A15" t="s">
        <v>516</v>
      </c>
      <c r="B15" t="s">
        <v>405</v>
      </c>
      <c r="C15" t="s">
        <v>519</v>
      </c>
    </row>
    <row r="16" spans="1:3" ht="12.75">
      <c r="A16" t="s">
        <v>516</v>
      </c>
      <c r="B16" t="s">
        <v>401</v>
      </c>
      <c r="C16" t="s">
        <v>520</v>
      </c>
    </row>
    <row r="17" spans="1:3" ht="12.75">
      <c r="A17" t="s">
        <v>516</v>
      </c>
      <c r="B17" t="s">
        <v>521</v>
      </c>
      <c r="C17" t="s">
        <v>522</v>
      </c>
    </row>
    <row r="18" spans="1:3" ht="12.75">
      <c r="A18" t="s">
        <v>516</v>
      </c>
      <c r="B18" t="s">
        <v>208</v>
      </c>
      <c r="C18" t="s">
        <v>209</v>
      </c>
    </row>
    <row r="19" spans="1:3" ht="12.75">
      <c r="A19" t="s">
        <v>516</v>
      </c>
      <c r="B19" t="s">
        <v>523</v>
      </c>
      <c r="C19" t="s">
        <v>524</v>
      </c>
    </row>
    <row r="20" spans="1:3" ht="12.75">
      <c r="A20">
        <v>1</v>
      </c>
      <c r="B20" t="s">
        <v>525</v>
      </c>
      <c r="C20" t="s">
        <v>197</v>
      </c>
    </row>
    <row r="21" spans="1:3" ht="12.75">
      <c r="A21">
        <v>1</v>
      </c>
      <c r="B21" t="s">
        <v>526</v>
      </c>
      <c r="C21" t="s">
        <v>199</v>
      </c>
    </row>
    <row r="22" spans="1:3" ht="12.75">
      <c r="A22">
        <v>1</v>
      </c>
      <c r="B22" t="s">
        <v>527</v>
      </c>
      <c r="C22" t="s">
        <v>528</v>
      </c>
    </row>
    <row r="23" spans="1:3" ht="12.75">
      <c r="A23">
        <v>1</v>
      </c>
      <c r="B23" t="s">
        <v>529</v>
      </c>
      <c r="C23" t="s">
        <v>434</v>
      </c>
    </row>
    <row r="24" spans="1:3" ht="12.75">
      <c r="A24">
        <v>1</v>
      </c>
      <c r="B24" t="s">
        <v>435</v>
      </c>
      <c r="C24" t="s">
        <v>436</v>
      </c>
    </row>
    <row r="25" spans="1:3" ht="12.75">
      <c r="A25">
        <v>1</v>
      </c>
      <c r="B25" t="s">
        <v>437</v>
      </c>
      <c r="C25" t="s">
        <v>438</v>
      </c>
    </row>
    <row r="26" spans="1:3" ht="12.75">
      <c r="A26">
        <v>1</v>
      </c>
      <c r="B26" t="s">
        <v>439</v>
      </c>
      <c r="C26" t="s">
        <v>205</v>
      </c>
    </row>
    <row r="27" spans="1:3" ht="12.75">
      <c r="A27">
        <v>1</v>
      </c>
      <c r="B27" t="s">
        <v>204</v>
      </c>
      <c r="C27" t="s">
        <v>440</v>
      </c>
    </row>
    <row r="28" spans="1:3" ht="12.75">
      <c r="A28">
        <v>1</v>
      </c>
      <c r="B28" t="s">
        <v>394</v>
      </c>
      <c r="C28" t="s">
        <v>441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4"/>
  <sheetViews>
    <sheetView zoomScalePageLayoutView="0" workbookViewId="0" topLeftCell="A1">
      <pane xSplit="2" ySplit="11" topLeftCell="C9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9" sqref="C9:C94"/>
    </sheetView>
  </sheetViews>
  <sheetFormatPr defaultColWidth="9.00390625" defaultRowHeight="12.75"/>
  <cols>
    <col min="1" max="1" width="20.625" style="363" customWidth="1"/>
    <col min="2" max="2" width="51.375" style="364" customWidth="1"/>
    <col min="3" max="3" width="12.125" style="364" customWidth="1"/>
    <col min="4" max="4" width="11.875" style="364" hidden="1" customWidth="1"/>
    <col min="5" max="16384" width="9.125" style="363" customWidth="1"/>
  </cols>
  <sheetData>
    <row r="1" spans="1:3" ht="12.75">
      <c r="A1" s="126"/>
      <c r="B1" s="442" t="s">
        <v>52</v>
      </c>
      <c r="C1" s="442"/>
    </row>
    <row r="2" spans="1:3" ht="66.75" customHeight="1">
      <c r="A2" s="126"/>
      <c r="B2" s="443" t="s">
        <v>51</v>
      </c>
      <c r="C2" s="443"/>
    </row>
    <row r="3" spans="1:3" ht="15" customHeight="1">
      <c r="A3" s="402"/>
      <c r="B3" s="444" t="s">
        <v>50</v>
      </c>
      <c r="C3" s="444"/>
    </row>
    <row r="4" spans="1:3" ht="10.5" customHeight="1" hidden="1">
      <c r="A4" s="446" t="s">
        <v>573</v>
      </c>
      <c r="B4" s="447"/>
      <c r="C4" s="447"/>
    </row>
    <row r="5" spans="1:3" ht="10.5" customHeight="1">
      <c r="A5" s="403"/>
      <c r="B5" s="404"/>
      <c r="C5" s="404"/>
    </row>
    <row r="6" spans="1:3" s="364" customFormat="1" ht="32.25" customHeight="1">
      <c r="A6" s="445" t="s">
        <v>49</v>
      </c>
      <c r="B6" s="445"/>
      <c r="C6" s="445"/>
    </row>
    <row r="7" spans="1:3" s="367" customFormat="1" ht="12.75">
      <c r="A7" s="365"/>
      <c r="B7" s="366"/>
      <c r="C7" s="383"/>
    </row>
    <row r="8" spans="1:3" s="367" customFormat="1" ht="12.75">
      <c r="A8" s="365"/>
      <c r="B8" s="368"/>
      <c r="C8" s="369" t="s">
        <v>249</v>
      </c>
    </row>
    <row r="9" spans="1:4" ht="51">
      <c r="A9" s="370" t="s">
        <v>576</v>
      </c>
      <c r="B9" s="371" t="s">
        <v>369</v>
      </c>
      <c r="C9" s="372" t="s">
        <v>175</v>
      </c>
      <c r="D9" s="373">
        <v>8502881.13</v>
      </c>
    </row>
    <row r="10" spans="1:4" ht="12.75">
      <c r="A10" s="374">
        <v>1</v>
      </c>
      <c r="B10" s="374">
        <v>2</v>
      </c>
      <c r="C10" s="362">
        <v>3</v>
      </c>
      <c r="D10" s="373">
        <v>5510235.74</v>
      </c>
    </row>
    <row r="11" spans="1:4" ht="12.75">
      <c r="A11" s="375" t="s">
        <v>484</v>
      </c>
      <c r="B11" s="376" t="s">
        <v>577</v>
      </c>
      <c r="C11" s="397">
        <f>C12+C26+C30+C38+C41+C45+C51+C54+C58+C20</f>
        <v>1498</v>
      </c>
      <c r="D11" s="373"/>
    </row>
    <row r="12" spans="1:4" ht="12.75">
      <c r="A12" s="375" t="s">
        <v>192</v>
      </c>
      <c r="B12" s="376" t="s">
        <v>298</v>
      </c>
      <c r="C12" s="397">
        <f>C13</f>
        <v>858</v>
      </c>
      <c r="D12" s="373"/>
    </row>
    <row r="13" spans="1:4" ht="12.75">
      <c r="A13" s="377" t="s">
        <v>535</v>
      </c>
      <c r="B13" s="378" t="s">
        <v>277</v>
      </c>
      <c r="C13" s="398">
        <f>C14+C15+C18+C19</f>
        <v>858</v>
      </c>
      <c r="D13" s="373">
        <v>5510235.74</v>
      </c>
    </row>
    <row r="14" spans="1:4" ht="53.25" customHeight="1" hidden="1">
      <c r="A14" s="377" t="s">
        <v>399</v>
      </c>
      <c r="B14" s="378" t="s">
        <v>578</v>
      </c>
      <c r="C14" s="398"/>
      <c r="D14" s="373"/>
    </row>
    <row r="15" spans="1:4" ht="12.75" hidden="1">
      <c r="A15" s="377"/>
      <c r="B15" s="378"/>
      <c r="C15" s="398">
        <f>C16+C17</f>
        <v>858</v>
      </c>
      <c r="D15" s="373">
        <v>5504333.04</v>
      </c>
    </row>
    <row r="16" spans="1:4" ht="90.75" customHeight="1">
      <c r="A16" s="377" t="s">
        <v>399</v>
      </c>
      <c r="B16" s="395" t="s">
        <v>572</v>
      </c>
      <c r="C16" s="398">
        <v>858</v>
      </c>
      <c r="D16" s="373">
        <v>5409863.26</v>
      </c>
    </row>
    <row r="17" spans="1:4" ht="76.5" hidden="1">
      <c r="A17" s="377" t="s">
        <v>274</v>
      </c>
      <c r="B17" s="378" t="s">
        <v>580</v>
      </c>
      <c r="C17" s="398"/>
      <c r="D17" s="373">
        <v>94469.78</v>
      </c>
    </row>
    <row r="18" spans="1:4" ht="38.25" hidden="1">
      <c r="A18" s="377" t="s">
        <v>325</v>
      </c>
      <c r="B18" s="378" t="s">
        <v>581</v>
      </c>
      <c r="C18" s="398"/>
      <c r="D18" s="373">
        <v>5000</v>
      </c>
    </row>
    <row r="19" spans="1:4" ht="76.5" hidden="1">
      <c r="A19" s="377" t="s">
        <v>582</v>
      </c>
      <c r="B19" s="378" t="s">
        <v>583</v>
      </c>
      <c r="C19" s="398"/>
      <c r="D19" s="373">
        <v>902.7</v>
      </c>
    </row>
    <row r="20" spans="1:4" ht="38.25">
      <c r="A20" s="375" t="s">
        <v>258</v>
      </c>
      <c r="B20" s="376" t="s">
        <v>259</v>
      </c>
      <c r="C20" s="399">
        <f>C21</f>
        <v>445</v>
      </c>
      <c r="D20" s="373"/>
    </row>
    <row r="21" spans="1:4" ht="25.5">
      <c r="A21" s="375" t="s">
        <v>260</v>
      </c>
      <c r="B21" s="376" t="s">
        <v>262</v>
      </c>
      <c r="C21" s="397">
        <f>C22+C23+C24+C25</f>
        <v>445</v>
      </c>
      <c r="D21" s="373"/>
    </row>
    <row r="22" spans="1:4" ht="38.25">
      <c r="A22" s="377" t="s">
        <v>264</v>
      </c>
      <c r="B22" s="396" t="s">
        <v>263</v>
      </c>
      <c r="C22" s="398">
        <v>163</v>
      </c>
      <c r="D22" s="373"/>
    </row>
    <row r="23" spans="1:4" ht="51">
      <c r="A23" s="377" t="s">
        <v>268</v>
      </c>
      <c r="B23" s="396" t="s">
        <v>265</v>
      </c>
      <c r="C23" s="398">
        <v>3</v>
      </c>
      <c r="D23" s="373"/>
    </row>
    <row r="24" spans="1:4" ht="51">
      <c r="A24" s="377" t="s">
        <v>269</v>
      </c>
      <c r="B24" s="396" t="s">
        <v>266</v>
      </c>
      <c r="C24" s="398">
        <v>264</v>
      </c>
      <c r="D24" s="373"/>
    </row>
    <row r="25" spans="1:4" ht="51">
      <c r="A25" s="377" t="s">
        <v>270</v>
      </c>
      <c r="B25" s="396" t="s">
        <v>267</v>
      </c>
      <c r="C25" s="398">
        <v>15</v>
      </c>
      <c r="D25" s="373"/>
    </row>
    <row r="26" spans="1:4" ht="12.75">
      <c r="A26" s="375" t="s">
        <v>584</v>
      </c>
      <c r="B26" s="376" t="s">
        <v>278</v>
      </c>
      <c r="C26" s="397">
        <f>C27</f>
        <v>1</v>
      </c>
      <c r="D26" s="373">
        <v>7666.3</v>
      </c>
    </row>
    <row r="27" spans="1:4" s="387" customFormat="1" ht="12.75">
      <c r="A27" s="375" t="s">
        <v>396</v>
      </c>
      <c r="B27" s="376" t="s">
        <v>585</v>
      </c>
      <c r="C27" s="397">
        <f>C28+C29</f>
        <v>1</v>
      </c>
      <c r="D27" s="386">
        <v>7666.3</v>
      </c>
    </row>
    <row r="28" spans="1:4" ht="12.75">
      <c r="A28" s="377" t="s">
        <v>279</v>
      </c>
      <c r="B28" s="378" t="s">
        <v>585</v>
      </c>
      <c r="C28" s="398">
        <v>0</v>
      </c>
      <c r="D28" s="373">
        <v>4153</v>
      </c>
    </row>
    <row r="29" spans="1:4" ht="25.5">
      <c r="A29" s="377" t="s">
        <v>280</v>
      </c>
      <c r="B29" s="378" t="s">
        <v>586</v>
      </c>
      <c r="C29" s="398">
        <v>1</v>
      </c>
      <c r="D29" s="373">
        <v>3513.3</v>
      </c>
    </row>
    <row r="30" spans="1:4" ht="12.75">
      <c r="A30" s="375" t="s">
        <v>319</v>
      </c>
      <c r="B30" s="376" t="s">
        <v>539</v>
      </c>
      <c r="C30" s="397">
        <f>C31+C33</f>
        <v>132</v>
      </c>
      <c r="D30" s="373">
        <v>2126965.59</v>
      </c>
    </row>
    <row r="31" spans="1:4" ht="12.75">
      <c r="A31" s="377" t="s">
        <v>587</v>
      </c>
      <c r="B31" s="378" t="s">
        <v>588</v>
      </c>
      <c r="C31" s="398">
        <f>C32</f>
        <v>62</v>
      </c>
      <c r="D31" s="373">
        <v>881752.14</v>
      </c>
    </row>
    <row r="32" spans="1:4" ht="42" customHeight="1">
      <c r="A32" s="377" t="s">
        <v>589</v>
      </c>
      <c r="B32" s="378" t="s">
        <v>590</v>
      </c>
      <c r="C32" s="398">
        <v>62</v>
      </c>
      <c r="D32" s="373">
        <v>881752.14</v>
      </c>
    </row>
    <row r="33" spans="1:4" ht="12.75">
      <c r="A33" s="377" t="s">
        <v>69</v>
      </c>
      <c r="B33" s="378" t="s">
        <v>355</v>
      </c>
      <c r="C33" s="398">
        <f>C34+C36</f>
        <v>70</v>
      </c>
      <c r="D33" s="373">
        <v>1245213.45</v>
      </c>
    </row>
    <row r="34" spans="1:4" ht="38.25">
      <c r="A34" s="377" t="s">
        <v>591</v>
      </c>
      <c r="B34" s="378" t="s">
        <v>592</v>
      </c>
      <c r="C34" s="398">
        <f>C35</f>
        <v>40</v>
      </c>
      <c r="D34" s="373">
        <v>766641.95</v>
      </c>
    </row>
    <row r="35" spans="1:4" ht="51">
      <c r="A35" s="377" t="s">
        <v>593</v>
      </c>
      <c r="B35" s="378" t="s">
        <v>0</v>
      </c>
      <c r="C35" s="398">
        <v>40</v>
      </c>
      <c r="D35" s="373">
        <v>766641.95</v>
      </c>
    </row>
    <row r="36" spans="1:4" ht="38.25">
      <c r="A36" s="377" t="s">
        <v>1</v>
      </c>
      <c r="B36" s="378" t="s">
        <v>329</v>
      </c>
      <c r="C36" s="398">
        <f>C37</f>
        <v>30</v>
      </c>
      <c r="D36" s="373">
        <v>478571.5</v>
      </c>
    </row>
    <row r="37" spans="1:4" ht="51.75" customHeight="1">
      <c r="A37" s="377" t="s">
        <v>330</v>
      </c>
      <c r="B37" s="378" t="s">
        <v>331</v>
      </c>
      <c r="C37" s="398">
        <v>30</v>
      </c>
      <c r="D37" s="373">
        <v>478571.5</v>
      </c>
    </row>
    <row r="38" spans="1:4" ht="12.75">
      <c r="A38" s="375" t="s">
        <v>332</v>
      </c>
      <c r="B38" s="376" t="s">
        <v>414</v>
      </c>
      <c r="C38" s="397">
        <f>C39</f>
        <v>8</v>
      </c>
      <c r="D38" s="373">
        <v>29660</v>
      </c>
    </row>
    <row r="39" spans="1:4" ht="38.25">
      <c r="A39" s="377" t="s">
        <v>333</v>
      </c>
      <c r="B39" s="378" t="s">
        <v>334</v>
      </c>
      <c r="C39" s="398">
        <f>C40</f>
        <v>8</v>
      </c>
      <c r="D39" s="373">
        <v>29660</v>
      </c>
    </row>
    <row r="40" spans="1:4" ht="65.25" customHeight="1">
      <c r="A40" s="377" t="s">
        <v>335</v>
      </c>
      <c r="B40" s="378" t="s">
        <v>336</v>
      </c>
      <c r="C40" s="400">
        <v>8</v>
      </c>
      <c r="D40" s="373">
        <v>29660</v>
      </c>
    </row>
    <row r="41" spans="1:4" ht="0.75" customHeight="1" hidden="1">
      <c r="A41" s="375" t="s">
        <v>182</v>
      </c>
      <c r="B41" s="376" t="s">
        <v>337</v>
      </c>
      <c r="C41" s="397">
        <f>C42</f>
        <v>0</v>
      </c>
      <c r="D41" s="373">
        <v>5552.17</v>
      </c>
    </row>
    <row r="42" spans="1:4" ht="12.75" hidden="1">
      <c r="A42" s="377" t="s">
        <v>338</v>
      </c>
      <c r="B42" s="378" t="s">
        <v>339</v>
      </c>
      <c r="C42" s="398">
        <f>C43</f>
        <v>0</v>
      </c>
      <c r="D42" s="373">
        <v>5552.17</v>
      </c>
    </row>
    <row r="43" spans="1:4" ht="25.5" hidden="1">
      <c r="A43" s="377" t="s">
        <v>340</v>
      </c>
      <c r="B43" s="378" t="s">
        <v>341</v>
      </c>
      <c r="C43" s="398">
        <f>C44</f>
        <v>0</v>
      </c>
      <c r="D43" s="373">
        <v>5552.17</v>
      </c>
    </row>
    <row r="44" spans="1:4" ht="25.5" hidden="1">
      <c r="A44" s="377" t="s">
        <v>342</v>
      </c>
      <c r="B44" s="378" t="s">
        <v>343</v>
      </c>
      <c r="C44" s="398"/>
      <c r="D44" s="373">
        <v>5552.17</v>
      </c>
    </row>
    <row r="45" spans="1:4" ht="37.5" customHeight="1">
      <c r="A45" s="375" t="s">
        <v>320</v>
      </c>
      <c r="B45" s="376" t="s">
        <v>344</v>
      </c>
      <c r="C45" s="399">
        <f>C46</f>
        <v>54</v>
      </c>
      <c r="D45" s="373">
        <v>773878.08</v>
      </c>
    </row>
    <row r="46" spans="1:4" ht="76.5" customHeight="1">
      <c r="A46" s="377" t="s">
        <v>321</v>
      </c>
      <c r="B46" s="378" t="s">
        <v>345</v>
      </c>
      <c r="C46" s="398">
        <f>C47</f>
        <v>54</v>
      </c>
      <c r="D46" s="373">
        <v>773878.08</v>
      </c>
    </row>
    <row r="47" spans="1:4" ht="53.25" customHeight="1">
      <c r="A47" s="377" t="s">
        <v>346</v>
      </c>
      <c r="B47" s="378" t="s">
        <v>347</v>
      </c>
      <c r="C47" s="398">
        <f>C48</f>
        <v>54</v>
      </c>
      <c r="D47" s="373">
        <v>650278.25</v>
      </c>
    </row>
    <row r="48" spans="1:4" ht="63.75" customHeight="1">
      <c r="A48" s="377" t="s">
        <v>571</v>
      </c>
      <c r="B48" s="378" t="s">
        <v>348</v>
      </c>
      <c r="C48" s="398">
        <v>54</v>
      </c>
      <c r="D48" s="373">
        <v>650278.25</v>
      </c>
    </row>
    <row r="49" spans="1:4" ht="77.25" customHeight="1" hidden="1">
      <c r="A49" s="377" t="s">
        <v>349</v>
      </c>
      <c r="B49" s="378" t="s">
        <v>98</v>
      </c>
      <c r="C49" s="398">
        <f>C50</f>
        <v>0</v>
      </c>
      <c r="D49" s="373">
        <v>123599.83</v>
      </c>
    </row>
    <row r="50" spans="1:4" ht="51" hidden="1">
      <c r="A50" s="377" t="s">
        <v>99</v>
      </c>
      <c r="B50" s="378" t="s">
        <v>100</v>
      </c>
      <c r="C50" s="398"/>
      <c r="D50" s="373">
        <v>123599.83</v>
      </c>
    </row>
    <row r="51" spans="1:4" ht="0.75" customHeight="1" hidden="1">
      <c r="A51" s="375" t="s">
        <v>415</v>
      </c>
      <c r="B51" s="376" t="s">
        <v>64</v>
      </c>
      <c r="C51" s="397">
        <f>C52</f>
        <v>0</v>
      </c>
      <c r="D51" s="373">
        <v>9169</v>
      </c>
    </row>
    <row r="52" spans="1:4" ht="25.5" hidden="1">
      <c r="A52" s="377" t="s">
        <v>101</v>
      </c>
      <c r="B52" s="378" t="s">
        <v>102</v>
      </c>
      <c r="C52" s="398">
        <f>C53</f>
        <v>0</v>
      </c>
      <c r="D52" s="373">
        <v>9169</v>
      </c>
    </row>
    <row r="53" spans="1:4" ht="39.75" customHeight="1" hidden="1">
      <c r="A53" s="377" t="s">
        <v>103</v>
      </c>
      <c r="B53" s="378" t="s">
        <v>104</v>
      </c>
      <c r="C53" s="398"/>
      <c r="D53" s="373">
        <v>9169</v>
      </c>
    </row>
    <row r="54" spans="1:4" ht="25.5" hidden="1">
      <c r="A54" s="375" t="s">
        <v>236</v>
      </c>
      <c r="B54" s="376" t="s">
        <v>413</v>
      </c>
      <c r="C54" s="397">
        <f>C55</f>
        <v>0</v>
      </c>
      <c r="D54" s="373">
        <v>52769</v>
      </c>
    </row>
    <row r="55" spans="1:4" ht="52.5" customHeight="1" hidden="1">
      <c r="A55" s="377" t="s">
        <v>105</v>
      </c>
      <c r="B55" s="378" t="s">
        <v>106</v>
      </c>
      <c r="C55" s="398">
        <f>C56</f>
        <v>0</v>
      </c>
      <c r="D55" s="373">
        <v>52769</v>
      </c>
    </row>
    <row r="56" spans="1:4" ht="38.25" hidden="1">
      <c r="A56" s="377" t="s">
        <v>107</v>
      </c>
      <c r="B56" s="378" t="s">
        <v>108</v>
      </c>
      <c r="C56" s="398">
        <f>C57</f>
        <v>0</v>
      </c>
      <c r="D56" s="373">
        <v>52769</v>
      </c>
    </row>
    <row r="57" spans="1:4" ht="50.25" customHeight="1" hidden="1">
      <c r="A57" s="377" t="s">
        <v>109</v>
      </c>
      <c r="B57" s="378" t="s">
        <v>110</v>
      </c>
      <c r="C57" s="398"/>
      <c r="D57" s="373">
        <v>52769</v>
      </c>
    </row>
    <row r="58" spans="1:4" ht="12.75" hidden="1">
      <c r="A58" s="375" t="s">
        <v>375</v>
      </c>
      <c r="B58" s="376" t="s">
        <v>318</v>
      </c>
      <c r="C58" s="397">
        <f>C59</f>
        <v>0</v>
      </c>
      <c r="D58" s="373">
        <v>-13014.75</v>
      </c>
    </row>
    <row r="59" spans="1:4" ht="12.75" hidden="1">
      <c r="A59" s="377" t="s">
        <v>111</v>
      </c>
      <c r="B59" s="378" t="s">
        <v>112</v>
      </c>
      <c r="C59" s="398">
        <f>C60</f>
        <v>0</v>
      </c>
      <c r="D59" s="373">
        <v>-13014.75</v>
      </c>
    </row>
    <row r="60" spans="1:4" ht="25.5" hidden="1">
      <c r="A60" s="377" t="s">
        <v>113</v>
      </c>
      <c r="B60" s="378" t="s">
        <v>114</v>
      </c>
      <c r="C60" s="398"/>
      <c r="D60" s="373">
        <v>-13014.75</v>
      </c>
    </row>
    <row r="61" spans="1:4" ht="12.75">
      <c r="A61" s="375" t="s">
        <v>115</v>
      </c>
      <c r="B61" s="376" t="s">
        <v>543</v>
      </c>
      <c r="C61" s="397">
        <f>C62+C92</f>
        <v>1572.684</v>
      </c>
      <c r="D61" s="373">
        <v>47452154.43</v>
      </c>
    </row>
    <row r="62" spans="1:4" ht="38.25">
      <c r="A62" s="375" t="s">
        <v>116</v>
      </c>
      <c r="B62" s="376" t="s">
        <v>62</v>
      </c>
      <c r="C62" s="397">
        <f>C63+C68+C78+C87</f>
        <v>1572.684</v>
      </c>
      <c r="D62" s="373">
        <v>46715868.58</v>
      </c>
    </row>
    <row r="63" spans="1:4" ht="25.5">
      <c r="A63" s="375" t="s">
        <v>117</v>
      </c>
      <c r="B63" s="376" t="s">
        <v>193</v>
      </c>
      <c r="C63" s="397">
        <f>C64+C66</f>
        <v>1461.114</v>
      </c>
      <c r="D63" s="373">
        <v>15232195.58</v>
      </c>
    </row>
    <row r="64" spans="1:4" ht="12.75">
      <c r="A64" s="377" t="s">
        <v>118</v>
      </c>
      <c r="B64" s="378" t="s">
        <v>119</v>
      </c>
      <c r="C64" s="398">
        <f>C65</f>
        <v>844.114</v>
      </c>
      <c r="D64" s="373">
        <v>9533000</v>
      </c>
    </row>
    <row r="65" spans="1:4" ht="24.75" customHeight="1">
      <c r="A65" s="377" t="s">
        <v>120</v>
      </c>
      <c r="B65" s="378" t="s">
        <v>121</v>
      </c>
      <c r="C65" s="398">
        <v>844.114</v>
      </c>
      <c r="D65" s="373">
        <v>9533000</v>
      </c>
    </row>
    <row r="66" spans="1:4" ht="25.5">
      <c r="A66" s="377" t="s">
        <v>122</v>
      </c>
      <c r="B66" s="378" t="s">
        <v>123</v>
      </c>
      <c r="C66" s="398">
        <f>C67</f>
        <v>617</v>
      </c>
      <c r="D66" s="373">
        <v>5699195.58</v>
      </c>
    </row>
    <row r="67" spans="1:4" ht="24.75" customHeight="1">
      <c r="A67" s="377" t="s">
        <v>124</v>
      </c>
      <c r="B67" s="378" t="s">
        <v>125</v>
      </c>
      <c r="C67" s="398">
        <v>617</v>
      </c>
      <c r="D67" s="373">
        <v>5699195.58</v>
      </c>
    </row>
    <row r="68" spans="1:4" ht="3.75" customHeight="1" hidden="1">
      <c r="A68" s="375" t="s">
        <v>126</v>
      </c>
      <c r="B68" s="376" t="s">
        <v>4</v>
      </c>
      <c r="C68" s="397">
        <f>C69+C71+C73</f>
        <v>0</v>
      </c>
      <c r="D68" s="373">
        <v>26113846</v>
      </c>
    </row>
    <row r="69" spans="1:4" ht="25.5" customHeight="1" hidden="1">
      <c r="A69" s="377" t="s">
        <v>127</v>
      </c>
      <c r="B69" s="378" t="s">
        <v>128</v>
      </c>
      <c r="C69" s="398">
        <f>C70</f>
        <v>0</v>
      </c>
      <c r="D69" s="373">
        <v>1703400</v>
      </c>
    </row>
    <row r="70" spans="1:4" ht="25.5" hidden="1">
      <c r="A70" s="377" t="s">
        <v>129</v>
      </c>
      <c r="B70" s="378" t="s">
        <v>130</v>
      </c>
      <c r="C70" s="398"/>
      <c r="D70" s="373">
        <v>1703400</v>
      </c>
    </row>
    <row r="71" spans="1:4" ht="51" hidden="1">
      <c r="A71" s="377" t="s">
        <v>131</v>
      </c>
      <c r="B71" s="378" t="s">
        <v>132</v>
      </c>
      <c r="C71" s="398">
        <f>C72</f>
        <v>0</v>
      </c>
      <c r="D71" s="373">
        <v>13233976</v>
      </c>
    </row>
    <row r="72" spans="1:4" ht="39" customHeight="1" hidden="1">
      <c r="A72" s="377" t="s">
        <v>136</v>
      </c>
      <c r="B72" s="378" t="s">
        <v>137</v>
      </c>
      <c r="C72" s="398"/>
      <c r="D72" s="373">
        <v>13233976</v>
      </c>
    </row>
    <row r="73" spans="1:4" s="130" customFormat="1" ht="0.75" customHeight="1" hidden="1">
      <c r="A73" s="375" t="s">
        <v>138</v>
      </c>
      <c r="B73" s="376" t="s">
        <v>195</v>
      </c>
      <c r="C73" s="397">
        <f>C74</f>
        <v>0</v>
      </c>
      <c r="D73" s="379">
        <v>11176470</v>
      </c>
    </row>
    <row r="74" spans="1:4" ht="12.75" hidden="1">
      <c r="A74" s="377" t="s">
        <v>139</v>
      </c>
      <c r="B74" s="378" t="s">
        <v>140</v>
      </c>
      <c r="C74" s="398">
        <f>SUM(C76:C77)</f>
        <v>0</v>
      </c>
      <c r="D74" s="373">
        <v>11176470</v>
      </c>
    </row>
    <row r="75" spans="1:4" ht="12.75" hidden="1">
      <c r="A75" s="377"/>
      <c r="B75" s="378" t="s">
        <v>141</v>
      </c>
      <c r="C75" s="398"/>
      <c r="D75" s="373"/>
    </row>
    <row r="76" spans="1:4" ht="12.75" hidden="1">
      <c r="A76" s="377" t="s">
        <v>139</v>
      </c>
      <c r="B76" s="378"/>
      <c r="C76" s="398"/>
      <c r="D76" s="373"/>
    </row>
    <row r="77" spans="1:4" ht="12.75" hidden="1">
      <c r="A77" s="377" t="s">
        <v>139</v>
      </c>
      <c r="B77" s="378"/>
      <c r="C77" s="398"/>
      <c r="D77" s="373"/>
    </row>
    <row r="78" spans="1:4" ht="25.5">
      <c r="A78" s="375" t="s">
        <v>142</v>
      </c>
      <c r="B78" s="376" t="s">
        <v>293</v>
      </c>
      <c r="C78" s="397">
        <f>C79+C81</f>
        <v>111.57000000000001</v>
      </c>
      <c r="D78" s="373">
        <v>5369827</v>
      </c>
    </row>
    <row r="79" spans="1:4" ht="37.5" customHeight="1">
      <c r="A79" s="377" t="s">
        <v>143</v>
      </c>
      <c r="B79" s="378" t="s">
        <v>144</v>
      </c>
      <c r="C79" s="398">
        <f>C80</f>
        <v>68.45</v>
      </c>
      <c r="D79" s="373">
        <v>555800</v>
      </c>
    </row>
    <row r="80" spans="1:4" ht="38.25" customHeight="1">
      <c r="A80" s="377" t="s">
        <v>145</v>
      </c>
      <c r="B80" s="378" t="s">
        <v>146</v>
      </c>
      <c r="C80" s="398">
        <v>68.45</v>
      </c>
      <c r="D80" s="373">
        <v>555800</v>
      </c>
    </row>
    <row r="81" spans="1:4" ht="12.75">
      <c r="A81" s="375" t="s">
        <v>147</v>
      </c>
      <c r="B81" s="376" t="s">
        <v>196</v>
      </c>
      <c r="C81" s="397">
        <f>C82</f>
        <v>43.120000000000005</v>
      </c>
      <c r="D81" s="373">
        <v>4814027</v>
      </c>
    </row>
    <row r="82" spans="1:4" ht="12.75">
      <c r="A82" s="377" t="s">
        <v>148</v>
      </c>
      <c r="B82" s="378" t="s">
        <v>149</v>
      </c>
      <c r="C82" s="397">
        <f>SUM(C84:C86)</f>
        <v>43.120000000000005</v>
      </c>
      <c r="D82" s="373"/>
    </row>
    <row r="83" spans="1:4" ht="12.75">
      <c r="A83" s="377"/>
      <c r="B83" s="378" t="s">
        <v>141</v>
      </c>
      <c r="C83" s="397"/>
      <c r="D83" s="373"/>
    </row>
    <row r="84" spans="1:4" ht="25.5">
      <c r="A84" s="377" t="s">
        <v>148</v>
      </c>
      <c r="B84" s="380" t="s">
        <v>150</v>
      </c>
      <c r="C84" s="398">
        <v>36.484</v>
      </c>
      <c r="D84" s="373"/>
    </row>
    <row r="85" spans="1:4" ht="14.25" customHeight="1">
      <c r="A85" s="377" t="s">
        <v>148</v>
      </c>
      <c r="B85" s="380" t="s">
        <v>161</v>
      </c>
      <c r="C85" s="398">
        <v>6.636</v>
      </c>
      <c r="D85" s="373"/>
    </row>
    <row r="86" spans="1:4" ht="0.75" customHeight="1" hidden="1">
      <c r="A86" s="377" t="s">
        <v>148</v>
      </c>
      <c r="B86" s="378"/>
      <c r="C86" s="398"/>
      <c r="D86" s="373">
        <v>4814027</v>
      </c>
    </row>
    <row r="87" spans="1:4" ht="12.75" hidden="1">
      <c r="A87" s="375" t="s">
        <v>162</v>
      </c>
      <c r="B87" s="376" t="s">
        <v>471</v>
      </c>
      <c r="C87" s="397">
        <f>C88+C90</f>
        <v>0</v>
      </c>
      <c r="D87" s="373"/>
    </row>
    <row r="88" spans="1:4" ht="50.25" customHeight="1" hidden="1">
      <c r="A88" s="377" t="s">
        <v>163</v>
      </c>
      <c r="B88" s="378" t="s">
        <v>164</v>
      </c>
      <c r="C88" s="397">
        <f>C89</f>
        <v>0</v>
      </c>
      <c r="D88" s="373"/>
    </row>
    <row r="89" spans="1:4" ht="54" customHeight="1" hidden="1">
      <c r="A89" s="377" t="s">
        <v>165</v>
      </c>
      <c r="B89" s="378" t="s">
        <v>166</v>
      </c>
      <c r="C89" s="398"/>
      <c r="D89" s="373"/>
    </row>
    <row r="90" spans="1:4" ht="51" customHeight="1" hidden="1">
      <c r="A90" s="377" t="s">
        <v>167</v>
      </c>
      <c r="B90" s="378" t="s">
        <v>168</v>
      </c>
      <c r="C90" s="398">
        <f>C91</f>
        <v>0</v>
      </c>
      <c r="D90" s="373"/>
    </row>
    <row r="91" spans="1:4" ht="65.25" customHeight="1" hidden="1">
      <c r="A91" s="377" t="s">
        <v>169</v>
      </c>
      <c r="B91" s="378" t="s">
        <v>170</v>
      </c>
      <c r="C91" s="398"/>
      <c r="D91" s="373"/>
    </row>
    <row r="92" spans="1:4" ht="12.75" hidden="1">
      <c r="A92" s="375" t="s">
        <v>171</v>
      </c>
      <c r="B92" s="376" t="s">
        <v>537</v>
      </c>
      <c r="C92" s="397">
        <f>C93</f>
        <v>0</v>
      </c>
      <c r="D92" s="373">
        <v>531925.11</v>
      </c>
    </row>
    <row r="93" spans="1:4" ht="12.75" hidden="1">
      <c r="A93" s="377" t="s">
        <v>172</v>
      </c>
      <c r="B93" s="378" t="s">
        <v>173</v>
      </c>
      <c r="C93" s="401"/>
      <c r="D93" s="373">
        <v>531925.11</v>
      </c>
    </row>
    <row r="94" spans="1:4" ht="12.75">
      <c r="A94" s="384"/>
      <c r="B94" s="385" t="s">
        <v>174</v>
      </c>
      <c r="C94" s="397">
        <f>C61+C11</f>
        <v>3070.684</v>
      </c>
      <c r="D94" s="373"/>
    </row>
  </sheetData>
  <sheetProtection/>
  <mergeCells count="5">
    <mergeCell ref="B1:C1"/>
    <mergeCell ref="B2:C2"/>
    <mergeCell ref="B3:C3"/>
    <mergeCell ref="A6:C6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F95"/>
  <sheetViews>
    <sheetView tabSelected="1" zoomScalePageLayoutView="0" workbookViewId="0" topLeftCell="A1">
      <selection activeCell="B96" sqref="B96"/>
    </sheetView>
  </sheetViews>
  <sheetFormatPr defaultColWidth="9.00390625" defaultRowHeight="12.75"/>
  <cols>
    <col min="1" max="1" width="20.125" style="363" customWidth="1"/>
    <col min="2" max="2" width="41.25390625" style="364" customWidth="1"/>
    <col min="3" max="3" width="9.75390625" style="364" customWidth="1"/>
    <col min="4" max="4" width="11.875" style="364" hidden="1" customWidth="1"/>
    <col min="5" max="5" width="11.00390625" style="363" customWidth="1"/>
    <col min="6" max="6" width="10.25390625" style="363" customWidth="1"/>
    <col min="7" max="16384" width="9.125" style="363" customWidth="1"/>
  </cols>
  <sheetData>
    <row r="1" spans="1:5" ht="12.75">
      <c r="A1" s="126"/>
      <c r="B1" s="449" t="s">
        <v>53</v>
      </c>
      <c r="C1" s="449"/>
      <c r="D1" s="449"/>
      <c r="E1" s="449"/>
    </row>
    <row r="2" spans="1:5" ht="72" customHeight="1">
      <c r="A2" s="126"/>
      <c r="B2" s="443" t="s">
        <v>158</v>
      </c>
      <c r="C2" s="443"/>
      <c r="D2" s="443"/>
      <c r="E2" s="443"/>
    </row>
    <row r="3" spans="1:5" ht="11.25" customHeight="1">
      <c r="A3" s="402"/>
      <c r="B3" s="444" t="s">
        <v>75</v>
      </c>
      <c r="C3" s="444"/>
      <c r="D3" s="444"/>
      <c r="E3" s="444"/>
    </row>
    <row r="4" spans="1:5" ht="12.75" hidden="1">
      <c r="A4" s="446" t="s">
        <v>574</v>
      </c>
      <c r="B4" s="447"/>
      <c r="C4" s="447"/>
      <c r="D4" s="447"/>
      <c r="E4" s="447"/>
    </row>
    <row r="5" spans="1:5" ht="12.75">
      <c r="A5" s="413"/>
      <c r="B5" s="414"/>
      <c r="C5" s="414"/>
      <c r="D5" s="414"/>
      <c r="E5" s="414"/>
    </row>
    <row r="6" spans="1:5" ht="12.75">
      <c r="A6" s="428"/>
      <c r="B6" s="452"/>
      <c r="C6" s="452"/>
      <c r="D6" s="413"/>
      <c r="E6" s="402"/>
    </row>
    <row r="7" spans="1:5" s="364" customFormat="1" ht="84" customHeight="1">
      <c r="A7" s="445" t="s">
        <v>151</v>
      </c>
      <c r="B7" s="445"/>
      <c r="C7" s="445"/>
      <c r="D7" s="452"/>
      <c r="E7" s="452"/>
    </row>
    <row r="8" spans="1:5" s="367" customFormat="1" ht="12.75">
      <c r="A8" s="450"/>
      <c r="B8" s="451"/>
      <c r="C8" s="451"/>
      <c r="D8" s="451"/>
      <c r="E8" s="451"/>
    </row>
    <row r="9" spans="1:5" s="367" customFormat="1" ht="16.5" customHeight="1">
      <c r="A9" s="365"/>
      <c r="B9" s="368"/>
      <c r="C9" s="448" t="s">
        <v>249</v>
      </c>
      <c r="D9" s="448"/>
      <c r="E9" s="448"/>
    </row>
    <row r="10" spans="1:6" ht="51">
      <c r="A10" s="370" t="s">
        <v>576</v>
      </c>
      <c r="B10" s="371" t="s">
        <v>369</v>
      </c>
      <c r="C10" s="372" t="s">
        <v>570</v>
      </c>
      <c r="D10" s="388">
        <v>8502881.13</v>
      </c>
      <c r="E10" s="372" t="s">
        <v>271</v>
      </c>
      <c r="F10" s="372" t="s">
        <v>406</v>
      </c>
    </row>
    <row r="11" spans="1:6" ht="12.75">
      <c r="A11" s="374">
        <v>1</v>
      </c>
      <c r="B11" s="374">
        <v>2</v>
      </c>
      <c r="C11" s="362">
        <v>3</v>
      </c>
      <c r="D11" s="373">
        <v>5510235.74</v>
      </c>
      <c r="E11" s="362">
        <v>3</v>
      </c>
      <c r="F11" s="389">
        <v>4</v>
      </c>
    </row>
    <row r="12" spans="1:6" ht="12.75">
      <c r="A12" s="375" t="s">
        <v>484</v>
      </c>
      <c r="B12" s="376" t="s">
        <v>577</v>
      </c>
      <c r="C12" s="397">
        <f>C13+C27+C31+C39+C42+C46+C52+C55+C59+C21</f>
        <v>346</v>
      </c>
      <c r="D12" s="405">
        <f>D13+D27+D31+D39+D42+D46+D52+D55+D59+D21</f>
        <v>6454253.6</v>
      </c>
      <c r="E12" s="405">
        <f>E13+E27+E31+E39+E42+E46+E52+E55+E59+E21</f>
        <v>360</v>
      </c>
      <c r="F12" s="405">
        <f>F13+F27+F31+F39+F42+F46+F52+F55+F59+F21</f>
        <v>375</v>
      </c>
    </row>
    <row r="13" spans="1:6" ht="12.75">
      <c r="A13" s="375" t="s">
        <v>192</v>
      </c>
      <c r="B13" s="376" t="s">
        <v>298</v>
      </c>
      <c r="C13" s="397">
        <f>C14</f>
        <v>179</v>
      </c>
      <c r="D13" s="405">
        <f>D14</f>
        <v>5510235.74</v>
      </c>
      <c r="E13" s="405">
        <f>E14</f>
        <v>193</v>
      </c>
      <c r="F13" s="405">
        <f>F14</f>
        <v>208</v>
      </c>
    </row>
    <row r="14" spans="1:6" ht="16.5" customHeight="1">
      <c r="A14" s="377" t="s">
        <v>535</v>
      </c>
      <c r="B14" s="378" t="s">
        <v>277</v>
      </c>
      <c r="C14" s="398">
        <f>C15+C16+C19+C20</f>
        <v>179</v>
      </c>
      <c r="D14" s="406">
        <f>D15+D16+D19+D20</f>
        <v>5510235.74</v>
      </c>
      <c r="E14" s="406">
        <f>E15+E16+E19+E20</f>
        <v>193</v>
      </c>
      <c r="F14" s="406">
        <f>F15+F16+F19+F20</f>
        <v>208</v>
      </c>
    </row>
    <row r="15" spans="1:6" ht="53.25" customHeight="1" hidden="1">
      <c r="A15" s="377" t="s">
        <v>399</v>
      </c>
      <c r="B15" s="378" t="s">
        <v>578</v>
      </c>
      <c r="C15" s="398"/>
      <c r="D15" s="407"/>
      <c r="E15" s="406"/>
      <c r="F15" s="408"/>
    </row>
    <row r="16" spans="1:6" ht="39" customHeight="1" hidden="1">
      <c r="A16" s="377" t="s">
        <v>579</v>
      </c>
      <c r="B16" s="378"/>
      <c r="C16" s="398">
        <f>C17+C18</f>
        <v>179</v>
      </c>
      <c r="D16" s="406">
        <f>D17+D18</f>
        <v>5504333.04</v>
      </c>
      <c r="E16" s="406">
        <f>E17+E18</f>
        <v>193</v>
      </c>
      <c r="F16" s="406">
        <f>F17+F18</f>
        <v>208</v>
      </c>
    </row>
    <row r="17" spans="1:6" ht="82.5" customHeight="1">
      <c r="A17" s="377" t="s">
        <v>399</v>
      </c>
      <c r="B17" s="422" t="s">
        <v>292</v>
      </c>
      <c r="C17" s="398">
        <v>179</v>
      </c>
      <c r="D17" s="407">
        <v>5409863.26</v>
      </c>
      <c r="E17" s="406">
        <v>193</v>
      </c>
      <c r="F17" s="408">
        <v>208</v>
      </c>
    </row>
    <row r="18" spans="1:6" ht="102" hidden="1">
      <c r="A18" s="377" t="s">
        <v>274</v>
      </c>
      <c r="B18" s="378" t="s">
        <v>580</v>
      </c>
      <c r="C18" s="398"/>
      <c r="D18" s="407">
        <v>94469.78</v>
      </c>
      <c r="E18" s="406"/>
      <c r="F18" s="408"/>
    </row>
    <row r="19" spans="1:6" ht="51" hidden="1">
      <c r="A19" s="377" t="s">
        <v>325</v>
      </c>
      <c r="B19" s="378" t="s">
        <v>581</v>
      </c>
      <c r="C19" s="398"/>
      <c r="D19" s="407">
        <v>5000</v>
      </c>
      <c r="E19" s="406"/>
      <c r="F19" s="408"/>
    </row>
    <row r="20" spans="1:6" ht="102" hidden="1">
      <c r="A20" s="377" t="s">
        <v>582</v>
      </c>
      <c r="B20" s="378" t="s">
        <v>583</v>
      </c>
      <c r="C20" s="398"/>
      <c r="D20" s="407">
        <v>902.7</v>
      </c>
      <c r="E20" s="406"/>
      <c r="F20" s="408"/>
    </row>
    <row r="21" spans="1:6" ht="1.5" customHeight="1" hidden="1">
      <c r="A21" s="375" t="s">
        <v>258</v>
      </c>
      <c r="B21" s="376" t="s">
        <v>259</v>
      </c>
      <c r="C21" s="399">
        <f>C22</f>
        <v>0</v>
      </c>
      <c r="D21" s="409">
        <f>D22</f>
        <v>0</v>
      </c>
      <c r="E21" s="409">
        <f>E22</f>
        <v>0</v>
      </c>
      <c r="F21" s="409">
        <f>F22</f>
        <v>0</v>
      </c>
    </row>
    <row r="22" spans="1:6" ht="40.5" customHeight="1" hidden="1">
      <c r="A22" s="377" t="s">
        <v>260</v>
      </c>
      <c r="B22" s="378" t="s">
        <v>262</v>
      </c>
      <c r="C22" s="397">
        <f>C23+C24+C25+C26</f>
        <v>0</v>
      </c>
      <c r="D22" s="412">
        <f>D23+D24+D25+D26</f>
        <v>0</v>
      </c>
      <c r="E22" s="412">
        <f>E23+E24+E25+E26</f>
        <v>0</v>
      </c>
      <c r="F22" s="412">
        <f>F23+F24+F25+F26</f>
        <v>0</v>
      </c>
    </row>
    <row r="23" spans="1:6" ht="81" customHeight="1" hidden="1">
      <c r="A23" s="377" t="s">
        <v>264</v>
      </c>
      <c r="B23" s="396" t="s">
        <v>133</v>
      </c>
      <c r="C23" s="398"/>
      <c r="D23" s="407"/>
      <c r="E23" s="406"/>
      <c r="F23" s="408"/>
    </row>
    <row r="24" spans="1:6" ht="92.25" customHeight="1" hidden="1">
      <c r="A24" s="377" t="s">
        <v>268</v>
      </c>
      <c r="B24" s="417" t="s">
        <v>261</v>
      </c>
      <c r="C24" s="398"/>
      <c r="D24" s="407"/>
      <c r="E24" s="406"/>
      <c r="F24" s="408"/>
    </row>
    <row r="25" spans="1:6" s="421" customFormat="1" ht="0.75" customHeight="1">
      <c r="A25" s="419" t="s">
        <v>269</v>
      </c>
      <c r="B25" s="418" t="s">
        <v>134</v>
      </c>
      <c r="C25" s="400"/>
      <c r="D25" s="415"/>
      <c r="E25" s="416"/>
      <c r="F25" s="420"/>
    </row>
    <row r="26" spans="1:6" ht="12" customHeight="1" hidden="1">
      <c r="A26" s="377" t="s">
        <v>270</v>
      </c>
      <c r="B26" s="418" t="s">
        <v>135</v>
      </c>
      <c r="C26" s="398"/>
      <c r="D26" s="407"/>
      <c r="E26" s="406"/>
      <c r="F26" s="408"/>
    </row>
    <row r="27" spans="1:6" ht="17.25" customHeight="1">
      <c r="A27" s="375" t="s">
        <v>584</v>
      </c>
      <c r="B27" s="376" t="s">
        <v>278</v>
      </c>
      <c r="C27" s="397">
        <f>C28</f>
        <v>1</v>
      </c>
      <c r="D27" s="405">
        <f>D28</f>
        <v>7666.3</v>
      </c>
      <c r="E27" s="405">
        <f>E28</f>
        <v>1</v>
      </c>
      <c r="F27" s="405">
        <f>F28</f>
        <v>1</v>
      </c>
    </row>
    <row r="28" spans="1:6" ht="18" customHeight="1">
      <c r="A28" s="377" t="s">
        <v>396</v>
      </c>
      <c r="B28" s="378" t="s">
        <v>585</v>
      </c>
      <c r="C28" s="397">
        <f>C29+C30</f>
        <v>1</v>
      </c>
      <c r="D28" s="406">
        <f>D29+D30</f>
        <v>7666.3</v>
      </c>
      <c r="E28" s="406">
        <f>E29+E30</f>
        <v>1</v>
      </c>
      <c r="F28" s="406">
        <f>F29+F30</f>
        <v>1</v>
      </c>
    </row>
    <row r="29" spans="1:6" ht="18.75" customHeight="1">
      <c r="A29" s="377" t="s">
        <v>279</v>
      </c>
      <c r="B29" s="378" t="s">
        <v>585</v>
      </c>
      <c r="C29" s="398">
        <v>1</v>
      </c>
      <c r="D29" s="407">
        <v>4153</v>
      </c>
      <c r="E29" s="406">
        <v>1</v>
      </c>
      <c r="F29" s="408">
        <v>1</v>
      </c>
    </row>
    <row r="30" spans="1:6" ht="38.25" customHeight="1" hidden="1">
      <c r="A30" s="377" t="s">
        <v>280</v>
      </c>
      <c r="B30" s="378" t="s">
        <v>586</v>
      </c>
      <c r="C30" s="398">
        <v>0</v>
      </c>
      <c r="D30" s="407">
        <v>3513.3</v>
      </c>
      <c r="E30" s="406">
        <v>0</v>
      </c>
      <c r="F30" s="408">
        <v>0</v>
      </c>
    </row>
    <row r="31" spans="1:6" ht="15.75" customHeight="1">
      <c r="A31" s="375" t="s">
        <v>319</v>
      </c>
      <c r="B31" s="376" t="s">
        <v>539</v>
      </c>
      <c r="C31" s="397">
        <f>C32+C34</f>
        <v>161</v>
      </c>
      <c r="D31" s="405">
        <f>D32+D34</f>
        <v>881838.14</v>
      </c>
      <c r="E31" s="405">
        <f>E32+E34</f>
        <v>161</v>
      </c>
      <c r="F31" s="405">
        <f>F32+F34</f>
        <v>161</v>
      </c>
    </row>
    <row r="32" spans="1:6" ht="12.75">
      <c r="A32" s="377" t="s">
        <v>587</v>
      </c>
      <c r="B32" s="378" t="s">
        <v>588</v>
      </c>
      <c r="C32" s="398">
        <f>C33</f>
        <v>44</v>
      </c>
      <c r="D32" s="406">
        <f>D33</f>
        <v>881752.14</v>
      </c>
      <c r="E32" s="406">
        <f>E33</f>
        <v>44</v>
      </c>
      <c r="F32" s="406">
        <f>F33</f>
        <v>44</v>
      </c>
    </row>
    <row r="33" spans="1:6" ht="51.75" customHeight="1">
      <c r="A33" s="377" t="s">
        <v>589</v>
      </c>
      <c r="B33" s="378" t="s">
        <v>76</v>
      </c>
      <c r="C33" s="398">
        <v>44</v>
      </c>
      <c r="D33" s="407">
        <v>881752.14</v>
      </c>
      <c r="E33" s="406">
        <v>44</v>
      </c>
      <c r="F33" s="408">
        <v>44</v>
      </c>
    </row>
    <row r="34" spans="1:6" ht="12.75">
      <c r="A34" s="375" t="s">
        <v>69</v>
      </c>
      <c r="B34" s="376" t="s">
        <v>355</v>
      </c>
      <c r="C34" s="397">
        <f>C35+C37</f>
        <v>117</v>
      </c>
      <c r="D34" s="405">
        <f>D35+D37</f>
        <v>86</v>
      </c>
      <c r="E34" s="405">
        <f>E35+E37</f>
        <v>117</v>
      </c>
      <c r="F34" s="405">
        <f>F35+F37</f>
        <v>117</v>
      </c>
    </row>
    <row r="35" spans="1:6" ht="28.5" customHeight="1">
      <c r="A35" s="377" t="s">
        <v>152</v>
      </c>
      <c r="B35" s="378" t="s">
        <v>153</v>
      </c>
      <c r="C35" s="398">
        <f>C36</f>
        <v>66</v>
      </c>
      <c r="D35" s="406">
        <f>D36</f>
        <v>81</v>
      </c>
      <c r="E35" s="406">
        <f>E36</f>
        <v>66</v>
      </c>
      <c r="F35" s="406">
        <f>F36</f>
        <v>66</v>
      </c>
    </row>
    <row r="36" spans="1:6" ht="40.5" customHeight="1">
      <c r="A36" s="377" t="s">
        <v>154</v>
      </c>
      <c r="B36" s="378" t="s">
        <v>155</v>
      </c>
      <c r="C36" s="398">
        <v>66</v>
      </c>
      <c r="D36" s="406">
        <v>81</v>
      </c>
      <c r="E36" s="406">
        <v>66</v>
      </c>
      <c r="F36" s="406">
        <v>66</v>
      </c>
    </row>
    <row r="37" spans="1:6" ht="24" customHeight="1">
      <c r="A37" s="377" t="s">
        <v>159</v>
      </c>
      <c r="B37" s="378" t="s">
        <v>156</v>
      </c>
      <c r="C37" s="398">
        <f>C38</f>
        <v>51</v>
      </c>
      <c r="D37" s="406">
        <f>D38</f>
        <v>5</v>
      </c>
      <c r="E37" s="406">
        <f>E38</f>
        <v>51</v>
      </c>
      <c r="F37" s="406">
        <f>F38</f>
        <v>51</v>
      </c>
    </row>
    <row r="38" spans="1:6" ht="42" customHeight="1">
      <c r="A38" s="377" t="s">
        <v>160</v>
      </c>
      <c r="B38" s="378" t="s">
        <v>157</v>
      </c>
      <c r="C38" s="398">
        <v>51</v>
      </c>
      <c r="D38" s="406">
        <v>5</v>
      </c>
      <c r="E38" s="406">
        <v>51</v>
      </c>
      <c r="F38" s="406">
        <v>51</v>
      </c>
    </row>
    <row r="39" spans="1:6" ht="15" customHeight="1">
      <c r="A39" s="375" t="s">
        <v>332</v>
      </c>
      <c r="B39" s="376" t="s">
        <v>414</v>
      </c>
      <c r="C39" s="397">
        <f>C40</f>
        <v>5</v>
      </c>
      <c r="D39" s="405">
        <f aca="true" t="shared" si="0" ref="D39:F40">D40</f>
        <v>38</v>
      </c>
      <c r="E39" s="405">
        <f t="shared" si="0"/>
        <v>5</v>
      </c>
      <c r="F39" s="405">
        <f t="shared" si="0"/>
        <v>5</v>
      </c>
    </row>
    <row r="40" spans="1:6" ht="57" customHeight="1">
      <c r="A40" s="377" t="s">
        <v>333</v>
      </c>
      <c r="B40" s="378" t="s">
        <v>334</v>
      </c>
      <c r="C40" s="398">
        <f>C41</f>
        <v>5</v>
      </c>
      <c r="D40" s="406">
        <f t="shared" si="0"/>
        <v>38</v>
      </c>
      <c r="E40" s="406">
        <f t="shared" si="0"/>
        <v>5</v>
      </c>
      <c r="F40" s="406">
        <f t="shared" si="0"/>
        <v>5</v>
      </c>
    </row>
    <row r="41" spans="1:6" ht="81" customHeight="1">
      <c r="A41" s="377" t="s">
        <v>335</v>
      </c>
      <c r="B41" s="378" t="s">
        <v>336</v>
      </c>
      <c r="C41" s="400">
        <v>5</v>
      </c>
      <c r="D41" s="406">
        <v>38</v>
      </c>
      <c r="E41" s="406">
        <v>5</v>
      </c>
      <c r="F41" s="406">
        <v>5</v>
      </c>
    </row>
    <row r="42" spans="1:6" ht="0.75" customHeight="1" hidden="1">
      <c r="A42" s="375" t="s">
        <v>182</v>
      </c>
      <c r="B42" s="376" t="s">
        <v>337</v>
      </c>
      <c r="C42" s="397">
        <f>C43</f>
        <v>0</v>
      </c>
      <c r="D42" s="407">
        <v>5552.17</v>
      </c>
      <c r="E42" s="405">
        <f>E43</f>
        <v>0</v>
      </c>
      <c r="F42" s="408"/>
    </row>
    <row r="43" spans="1:6" ht="12.75" hidden="1">
      <c r="A43" s="377" t="s">
        <v>338</v>
      </c>
      <c r="B43" s="378" t="s">
        <v>339</v>
      </c>
      <c r="C43" s="398">
        <f>C44</f>
        <v>0</v>
      </c>
      <c r="D43" s="407">
        <v>5552.17</v>
      </c>
      <c r="E43" s="406">
        <f>E44</f>
        <v>0</v>
      </c>
      <c r="F43" s="408"/>
    </row>
    <row r="44" spans="1:6" ht="25.5" hidden="1">
      <c r="A44" s="377" t="s">
        <v>340</v>
      </c>
      <c r="B44" s="378" t="s">
        <v>341</v>
      </c>
      <c r="C44" s="398">
        <f>C45</f>
        <v>0</v>
      </c>
      <c r="D44" s="407">
        <v>5552.17</v>
      </c>
      <c r="E44" s="406">
        <f>E45</f>
        <v>0</v>
      </c>
      <c r="F44" s="408"/>
    </row>
    <row r="45" spans="1:6" ht="38.25" hidden="1">
      <c r="A45" s="377" t="s">
        <v>342</v>
      </c>
      <c r="B45" s="378" t="s">
        <v>343</v>
      </c>
      <c r="C45" s="398"/>
      <c r="D45" s="407">
        <v>5552.17</v>
      </c>
      <c r="E45" s="406"/>
      <c r="F45" s="408"/>
    </row>
    <row r="46" spans="1:6" ht="0.75" customHeight="1">
      <c r="A46" s="375" t="s">
        <v>320</v>
      </c>
      <c r="B46" s="376" t="s">
        <v>344</v>
      </c>
      <c r="C46" s="399">
        <f>C47</f>
        <v>0</v>
      </c>
      <c r="D46" s="405">
        <f aca="true" t="shared" si="1" ref="D46:F48">D47</f>
        <v>0</v>
      </c>
      <c r="E46" s="405">
        <f>E47</f>
        <v>0</v>
      </c>
      <c r="F46" s="405">
        <f t="shared" si="1"/>
        <v>0</v>
      </c>
    </row>
    <row r="47" spans="1:6" ht="93" customHeight="1" hidden="1">
      <c r="A47" s="377" t="s">
        <v>321</v>
      </c>
      <c r="B47" s="378" t="s">
        <v>345</v>
      </c>
      <c r="C47" s="398">
        <f>C48</f>
        <v>0</v>
      </c>
      <c r="D47" s="406">
        <f t="shared" si="1"/>
        <v>0</v>
      </c>
      <c r="E47" s="406">
        <f>E48</f>
        <v>0</v>
      </c>
      <c r="F47" s="406">
        <f t="shared" si="1"/>
        <v>0</v>
      </c>
    </row>
    <row r="48" spans="1:6" ht="70.5" customHeight="1" hidden="1">
      <c r="A48" s="377" t="s">
        <v>346</v>
      </c>
      <c r="B48" s="378" t="s">
        <v>347</v>
      </c>
      <c r="C48" s="398">
        <f>C49</f>
        <v>0</v>
      </c>
      <c r="D48" s="406">
        <f t="shared" si="1"/>
        <v>0</v>
      </c>
      <c r="E48" s="406">
        <f>E49</f>
        <v>0</v>
      </c>
      <c r="F48" s="406">
        <f t="shared" si="1"/>
        <v>0</v>
      </c>
    </row>
    <row r="49" spans="1:6" ht="83.25" customHeight="1" hidden="1">
      <c r="A49" s="377" t="s">
        <v>571</v>
      </c>
      <c r="B49" s="378" t="s">
        <v>348</v>
      </c>
      <c r="C49" s="398">
        <v>0</v>
      </c>
      <c r="D49" s="406"/>
      <c r="E49" s="406">
        <v>0</v>
      </c>
      <c r="F49" s="406">
        <v>0</v>
      </c>
    </row>
    <row r="50" spans="1:6" ht="77.25" customHeight="1" hidden="1">
      <c r="A50" s="377" t="s">
        <v>349</v>
      </c>
      <c r="B50" s="378" t="s">
        <v>98</v>
      </c>
      <c r="C50" s="398">
        <f>C51</f>
        <v>0</v>
      </c>
      <c r="D50" s="407">
        <v>123599.83</v>
      </c>
      <c r="E50" s="406">
        <f>E51</f>
        <v>0</v>
      </c>
      <c r="F50" s="408"/>
    </row>
    <row r="51" spans="1:6" ht="76.5" hidden="1">
      <c r="A51" s="377" t="s">
        <v>99</v>
      </c>
      <c r="B51" s="378" t="s">
        <v>100</v>
      </c>
      <c r="C51" s="398"/>
      <c r="D51" s="407">
        <v>123599.83</v>
      </c>
      <c r="E51" s="406"/>
      <c r="F51" s="408"/>
    </row>
    <row r="52" spans="1:6" ht="0.75" customHeight="1" hidden="1">
      <c r="A52" s="375" t="s">
        <v>415</v>
      </c>
      <c r="B52" s="376" t="s">
        <v>64</v>
      </c>
      <c r="C52" s="397">
        <f>C53</f>
        <v>0</v>
      </c>
      <c r="D52" s="407">
        <v>9169</v>
      </c>
      <c r="E52" s="405">
        <f>E53</f>
        <v>0</v>
      </c>
      <c r="F52" s="408"/>
    </row>
    <row r="53" spans="1:6" ht="25.5" hidden="1">
      <c r="A53" s="377" t="s">
        <v>101</v>
      </c>
      <c r="B53" s="378" t="s">
        <v>102</v>
      </c>
      <c r="C53" s="398">
        <f>C54</f>
        <v>0</v>
      </c>
      <c r="D53" s="407">
        <v>9169</v>
      </c>
      <c r="E53" s="406">
        <f>E54</f>
        <v>0</v>
      </c>
      <c r="F53" s="408"/>
    </row>
    <row r="54" spans="1:6" ht="39.75" customHeight="1" hidden="1">
      <c r="A54" s="377" t="s">
        <v>103</v>
      </c>
      <c r="B54" s="378" t="s">
        <v>104</v>
      </c>
      <c r="C54" s="398"/>
      <c r="D54" s="407">
        <v>9169</v>
      </c>
      <c r="E54" s="406"/>
      <c r="F54" s="408"/>
    </row>
    <row r="55" spans="1:6" ht="25.5" hidden="1">
      <c r="A55" s="375" t="s">
        <v>236</v>
      </c>
      <c r="B55" s="376" t="s">
        <v>413</v>
      </c>
      <c r="C55" s="397">
        <f>C56</f>
        <v>0</v>
      </c>
      <c r="D55" s="407">
        <v>52769</v>
      </c>
      <c r="E55" s="405">
        <f>E56</f>
        <v>0</v>
      </c>
      <c r="F55" s="408"/>
    </row>
    <row r="56" spans="1:6" ht="52.5" customHeight="1" hidden="1">
      <c r="A56" s="377" t="s">
        <v>105</v>
      </c>
      <c r="B56" s="378" t="s">
        <v>106</v>
      </c>
      <c r="C56" s="398">
        <f>C57</f>
        <v>0</v>
      </c>
      <c r="D56" s="407">
        <v>52769</v>
      </c>
      <c r="E56" s="406">
        <f>E57</f>
        <v>0</v>
      </c>
      <c r="F56" s="408"/>
    </row>
    <row r="57" spans="1:6" ht="38.25" hidden="1">
      <c r="A57" s="377" t="s">
        <v>107</v>
      </c>
      <c r="B57" s="378" t="s">
        <v>108</v>
      </c>
      <c r="C57" s="398">
        <f>C58</f>
        <v>0</v>
      </c>
      <c r="D57" s="407">
        <v>52769</v>
      </c>
      <c r="E57" s="406">
        <f>E58</f>
        <v>0</v>
      </c>
      <c r="F57" s="408"/>
    </row>
    <row r="58" spans="1:6" ht="50.25" customHeight="1" hidden="1">
      <c r="A58" s="377" t="s">
        <v>109</v>
      </c>
      <c r="B58" s="378" t="s">
        <v>110</v>
      </c>
      <c r="C58" s="398"/>
      <c r="D58" s="407">
        <v>52769</v>
      </c>
      <c r="E58" s="406"/>
      <c r="F58" s="408"/>
    </row>
    <row r="59" spans="1:6" ht="12.75" hidden="1">
      <c r="A59" s="375" t="s">
        <v>375</v>
      </c>
      <c r="B59" s="376" t="s">
        <v>318</v>
      </c>
      <c r="C59" s="397">
        <f>C60</f>
        <v>0</v>
      </c>
      <c r="D59" s="407">
        <v>-13014.75</v>
      </c>
      <c r="E59" s="405">
        <f>E60</f>
        <v>0</v>
      </c>
      <c r="F59" s="408"/>
    </row>
    <row r="60" spans="1:6" ht="12.75" hidden="1">
      <c r="A60" s="377" t="s">
        <v>111</v>
      </c>
      <c r="B60" s="378" t="s">
        <v>112</v>
      </c>
      <c r="C60" s="398">
        <f>C61</f>
        <v>0</v>
      </c>
      <c r="D60" s="407">
        <v>-13014.75</v>
      </c>
      <c r="E60" s="406">
        <f>E61</f>
        <v>0</v>
      </c>
      <c r="F60" s="408"/>
    </row>
    <row r="61" spans="1:6" ht="25.5" hidden="1">
      <c r="A61" s="377" t="s">
        <v>113</v>
      </c>
      <c r="B61" s="378" t="s">
        <v>114</v>
      </c>
      <c r="C61" s="398"/>
      <c r="D61" s="407">
        <v>-13014.75</v>
      </c>
      <c r="E61" s="406"/>
      <c r="F61" s="408"/>
    </row>
    <row r="62" spans="1:6" ht="19.5" customHeight="1">
      <c r="A62" s="375" t="s">
        <v>115</v>
      </c>
      <c r="B62" s="376" t="s">
        <v>543</v>
      </c>
      <c r="C62" s="397">
        <f>C63+C93</f>
        <v>521.506</v>
      </c>
      <c r="D62" s="405">
        <f>D63+D93</f>
        <v>47248132.69</v>
      </c>
      <c r="E62" s="405">
        <f>E63+E93</f>
        <v>315.366</v>
      </c>
      <c r="F62" s="405">
        <f>F63+F93</f>
        <v>380.29499999999996</v>
      </c>
    </row>
    <row r="63" spans="1:6" ht="41.25" customHeight="1">
      <c r="A63" s="375" t="s">
        <v>116</v>
      </c>
      <c r="B63" s="376" t="s">
        <v>62</v>
      </c>
      <c r="C63" s="397">
        <f>C64+C69+C79+C88</f>
        <v>521.506</v>
      </c>
      <c r="D63" s="405">
        <f>D64+D69+D79+D88</f>
        <v>46716207.58</v>
      </c>
      <c r="E63" s="405">
        <f>E64+E69+E79+E88</f>
        <v>315.366</v>
      </c>
      <c r="F63" s="405">
        <f>F64+F69+F79+F88</f>
        <v>380.29499999999996</v>
      </c>
    </row>
    <row r="64" spans="1:6" ht="27" customHeight="1">
      <c r="A64" s="375" t="s">
        <v>117</v>
      </c>
      <c r="B64" s="376" t="s">
        <v>193</v>
      </c>
      <c r="C64" s="397">
        <f>C65+C67</f>
        <v>452.263</v>
      </c>
      <c r="D64" s="405">
        <f>D65+D67</f>
        <v>15232195.58</v>
      </c>
      <c r="E64" s="405">
        <f>E65+E67</f>
        <v>245.264</v>
      </c>
      <c r="F64" s="405">
        <f>F65+F67</f>
        <v>313.32</v>
      </c>
    </row>
    <row r="65" spans="1:6" ht="25.5">
      <c r="A65" s="377" t="s">
        <v>118</v>
      </c>
      <c r="B65" s="378" t="s">
        <v>119</v>
      </c>
      <c r="C65" s="398">
        <f>C66</f>
        <v>452.263</v>
      </c>
      <c r="D65" s="405">
        <f>D66</f>
        <v>9533000</v>
      </c>
      <c r="E65" s="405">
        <f>E66</f>
        <v>245.264</v>
      </c>
      <c r="F65" s="405">
        <f>F66</f>
        <v>313.32</v>
      </c>
    </row>
    <row r="66" spans="1:6" ht="29.25" customHeight="1">
      <c r="A66" s="377" t="s">
        <v>120</v>
      </c>
      <c r="B66" s="378" t="s">
        <v>77</v>
      </c>
      <c r="C66" s="398">
        <v>452.263</v>
      </c>
      <c r="D66" s="407">
        <v>9533000</v>
      </c>
      <c r="E66" s="406">
        <v>245.264</v>
      </c>
      <c r="F66" s="408">
        <v>313.32</v>
      </c>
    </row>
    <row r="67" spans="1:6" ht="0.75" customHeight="1">
      <c r="A67" s="377" t="s">
        <v>122</v>
      </c>
      <c r="B67" s="378" t="s">
        <v>123</v>
      </c>
      <c r="C67" s="398">
        <f>C68</f>
        <v>0</v>
      </c>
      <c r="D67" s="405">
        <f>D68</f>
        <v>5699195.58</v>
      </c>
      <c r="E67" s="405">
        <f>E68</f>
        <v>0</v>
      </c>
      <c r="F67" s="405">
        <f>F68</f>
        <v>0</v>
      </c>
    </row>
    <row r="68" spans="1:6" ht="31.5" customHeight="1" hidden="1">
      <c r="A68" s="377" t="s">
        <v>124</v>
      </c>
      <c r="B68" s="378" t="s">
        <v>125</v>
      </c>
      <c r="C68" s="398">
        <v>0</v>
      </c>
      <c r="D68" s="407">
        <v>5699195.58</v>
      </c>
      <c r="E68" s="406">
        <v>0</v>
      </c>
      <c r="F68" s="408">
        <v>0</v>
      </c>
    </row>
    <row r="69" spans="1:6" ht="3.75" customHeight="1" hidden="1">
      <c r="A69" s="375" t="s">
        <v>126</v>
      </c>
      <c r="B69" s="376" t="s">
        <v>4</v>
      </c>
      <c r="C69" s="397">
        <f>C70+C72+C74</f>
        <v>0</v>
      </c>
      <c r="D69" s="407">
        <v>26113846</v>
      </c>
      <c r="E69" s="405">
        <f>E70+E72+E74</f>
        <v>0</v>
      </c>
      <c r="F69" s="408"/>
    </row>
    <row r="70" spans="1:6" ht="25.5" customHeight="1" hidden="1">
      <c r="A70" s="377" t="s">
        <v>127</v>
      </c>
      <c r="B70" s="378" t="s">
        <v>128</v>
      </c>
      <c r="C70" s="398">
        <f>C71</f>
        <v>0</v>
      </c>
      <c r="D70" s="407">
        <v>1703400</v>
      </c>
      <c r="E70" s="406">
        <f>E71</f>
        <v>0</v>
      </c>
      <c r="F70" s="408"/>
    </row>
    <row r="71" spans="1:6" ht="25.5" hidden="1">
      <c r="A71" s="377" t="s">
        <v>129</v>
      </c>
      <c r="B71" s="378" t="s">
        <v>130</v>
      </c>
      <c r="C71" s="398"/>
      <c r="D71" s="407">
        <v>1703400</v>
      </c>
      <c r="E71" s="406"/>
      <c r="F71" s="408"/>
    </row>
    <row r="72" spans="1:6" ht="76.5" hidden="1">
      <c r="A72" s="377" t="s">
        <v>131</v>
      </c>
      <c r="B72" s="378" t="s">
        <v>132</v>
      </c>
      <c r="C72" s="398">
        <f>C73</f>
        <v>0</v>
      </c>
      <c r="D72" s="407">
        <v>13233976</v>
      </c>
      <c r="E72" s="406">
        <f>E73</f>
        <v>0</v>
      </c>
      <c r="F72" s="408"/>
    </row>
    <row r="73" spans="1:6" ht="39" customHeight="1" hidden="1">
      <c r="A73" s="377" t="s">
        <v>136</v>
      </c>
      <c r="B73" s="378" t="s">
        <v>137</v>
      </c>
      <c r="C73" s="398"/>
      <c r="D73" s="407">
        <v>13233976</v>
      </c>
      <c r="E73" s="406"/>
      <c r="F73" s="408"/>
    </row>
    <row r="74" spans="1:6" s="130" customFormat="1" ht="0.75" customHeight="1" hidden="1">
      <c r="A74" s="375" t="s">
        <v>138</v>
      </c>
      <c r="B74" s="376" t="s">
        <v>195</v>
      </c>
      <c r="C74" s="397">
        <f>C75</f>
        <v>0</v>
      </c>
      <c r="D74" s="410">
        <v>11176470</v>
      </c>
      <c r="E74" s="405">
        <f>E75</f>
        <v>0</v>
      </c>
      <c r="F74" s="411"/>
    </row>
    <row r="75" spans="1:6" ht="12.75" hidden="1">
      <c r="A75" s="377" t="s">
        <v>139</v>
      </c>
      <c r="B75" s="378" t="s">
        <v>140</v>
      </c>
      <c r="C75" s="398">
        <f>SUM(C77:C78)</f>
        <v>0</v>
      </c>
      <c r="D75" s="407">
        <v>11176470</v>
      </c>
      <c r="E75" s="406">
        <f>SUM(E77:E78)</f>
        <v>0</v>
      </c>
      <c r="F75" s="408"/>
    </row>
    <row r="76" spans="1:6" ht="12.75" hidden="1">
      <c r="A76" s="377"/>
      <c r="B76" s="378" t="s">
        <v>141</v>
      </c>
      <c r="C76" s="398"/>
      <c r="D76" s="407"/>
      <c r="E76" s="406"/>
      <c r="F76" s="408"/>
    </row>
    <row r="77" spans="1:6" ht="12.75" hidden="1">
      <c r="A77" s="377" t="s">
        <v>139</v>
      </c>
      <c r="B77" s="378"/>
      <c r="C77" s="398"/>
      <c r="D77" s="407"/>
      <c r="E77" s="406"/>
      <c r="F77" s="408"/>
    </row>
    <row r="78" spans="1:6" ht="12.75" hidden="1">
      <c r="A78" s="377" t="s">
        <v>139</v>
      </c>
      <c r="B78" s="378"/>
      <c r="C78" s="398"/>
      <c r="D78" s="407"/>
      <c r="E78" s="406"/>
      <c r="F78" s="408"/>
    </row>
    <row r="79" spans="1:6" ht="28.5" customHeight="1">
      <c r="A79" s="375" t="s">
        <v>142</v>
      </c>
      <c r="B79" s="376" t="s">
        <v>293</v>
      </c>
      <c r="C79" s="397">
        <f>C80+C82</f>
        <v>69.243</v>
      </c>
      <c r="D79" s="405">
        <f>D80+D82</f>
        <v>5370166</v>
      </c>
      <c r="E79" s="405">
        <f>E80+E82</f>
        <v>70.102</v>
      </c>
      <c r="F79" s="405">
        <f>F80+F82</f>
        <v>66.975</v>
      </c>
    </row>
    <row r="80" spans="1:6" ht="41.25" customHeight="1">
      <c r="A80" s="377" t="s">
        <v>143</v>
      </c>
      <c r="B80" s="378" t="s">
        <v>144</v>
      </c>
      <c r="C80" s="398">
        <f>C81</f>
        <v>69.243</v>
      </c>
      <c r="D80" s="405">
        <f>D81</f>
        <v>555800</v>
      </c>
      <c r="E80" s="405">
        <f>E81</f>
        <v>70.102</v>
      </c>
      <c r="F80" s="405">
        <f>F81</f>
        <v>66.975</v>
      </c>
    </row>
    <row r="81" spans="1:6" ht="54.75" customHeight="1">
      <c r="A81" s="377" t="s">
        <v>145</v>
      </c>
      <c r="B81" s="378" t="s">
        <v>78</v>
      </c>
      <c r="C81" s="398">
        <v>69.243</v>
      </c>
      <c r="D81" s="407">
        <v>555800</v>
      </c>
      <c r="E81" s="406">
        <v>70.102</v>
      </c>
      <c r="F81" s="408">
        <v>66.975</v>
      </c>
    </row>
    <row r="82" spans="1:6" ht="0.75" customHeight="1">
      <c r="A82" s="375" t="s">
        <v>147</v>
      </c>
      <c r="B82" s="376" t="s">
        <v>196</v>
      </c>
      <c r="C82" s="397">
        <f>C83</f>
        <v>0</v>
      </c>
      <c r="D82" s="405">
        <f>D83</f>
        <v>4814366</v>
      </c>
      <c r="E82" s="405">
        <f>E83</f>
        <v>0</v>
      </c>
      <c r="F82" s="405">
        <f>F83</f>
        <v>0</v>
      </c>
    </row>
    <row r="83" spans="1:6" ht="12.75" hidden="1">
      <c r="A83" s="377" t="s">
        <v>148</v>
      </c>
      <c r="B83" s="378" t="s">
        <v>149</v>
      </c>
      <c r="C83" s="397">
        <f>SUM(C85:C87)</f>
        <v>0</v>
      </c>
      <c r="D83" s="405">
        <f>SUM(D85:D87)</f>
        <v>4814366</v>
      </c>
      <c r="E83" s="405">
        <f>SUM(E85:E87)</f>
        <v>0</v>
      </c>
      <c r="F83" s="405">
        <f>SUM(F85:F87)</f>
        <v>0</v>
      </c>
    </row>
    <row r="84" spans="1:6" ht="12.75" hidden="1">
      <c r="A84" s="377"/>
      <c r="B84" s="378" t="s">
        <v>141</v>
      </c>
      <c r="C84" s="397"/>
      <c r="D84" s="407"/>
      <c r="E84" s="405"/>
      <c r="F84" s="408"/>
    </row>
    <row r="85" spans="1:6" ht="31.5" customHeight="1" hidden="1">
      <c r="A85" s="377" t="s">
        <v>148</v>
      </c>
      <c r="B85" s="380" t="s">
        <v>150</v>
      </c>
      <c r="C85" s="398">
        <v>0</v>
      </c>
      <c r="D85" s="406">
        <v>285</v>
      </c>
      <c r="E85" s="406">
        <v>0</v>
      </c>
      <c r="F85" s="406">
        <v>0</v>
      </c>
    </row>
    <row r="86" spans="1:6" ht="19.5" customHeight="1" hidden="1">
      <c r="A86" s="377" t="s">
        <v>148</v>
      </c>
      <c r="B86" s="380" t="s">
        <v>161</v>
      </c>
      <c r="C86" s="398">
        <v>0</v>
      </c>
      <c r="D86" s="406">
        <v>54</v>
      </c>
      <c r="E86" s="406">
        <v>0</v>
      </c>
      <c r="F86" s="406">
        <v>0</v>
      </c>
    </row>
    <row r="87" spans="1:6" ht="0.75" customHeight="1" hidden="1">
      <c r="A87" s="377" t="s">
        <v>148</v>
      </c>
      <c r="B87" s="378"/>
      <c r="C87" s="398"/>
      <c r="D87" s="407">
        <v>4814027</v>
      </c>
      <c r="E87" s="406"/>
      <c r="F87" s="408"/>
    </row>
    <row r="88" spans="1:6" ht="12.75" hidden="1">
      <c r="A88" s="375" t="s">
        <v>162</v>
      </c>
      <c r="B88" s="376" t="s">
        <v>471</v>
      </c>
      <c r="C88" s="397">
        <f>C89+C91</f>
        <v>0</v>
      </c>
      <c r="D88" s="407"/>
      <c r="E88" s="405">
        <f>E89+E91</f>
        <v>0</v>
      </c>
      <c r="F88" s="408"/>
    </row>
    <row r="89" spans="1:6" ht="50.25" customHeight="1" hidden="1">
      <c r="A89" s="377" t="s">
        <v>163</v>
      </c>
      <c r="B89" s="378" t="s">
        <v>164</v>
      </c>
      <c r="C89" s="397">
        <f>C90</f>
        <v>0</v>
      </c>
      <c r="D89" s="407"/>
      <c r="E89" s="405">
        <f>E90</f>
        <v>0</v>
      </c>
      <c r="F89" s="408"/>
    </row>
    <row r="90" spans="1:6" ht="54" customHeight="1" hidden="1">
      <c r="A90" s="377" t="s">
        <v>165</v>
      </c>
      <c r="B90" s="378" t="s">
        <v>166</v>
      </c>
      <c r="C90" s="398"/>
      <c r="D90" s="407"/>
      <c r="E90" s="406"/>
      <c r="F90" s="408"/>
    </row>
    <row r="91" spans="1:6" ht="51" customHeight="1" hidden="1">
      <c r="A91" s="377" t="s">
        <v>167</v>
      </c>
      <c r="B91" s="378" t="s">
        <v>168</v>
      </c>
      <c r="C91" s="398">
        <f>C92</f>
        <v>0</v>
      </c>
      <c r="D91" s="407"/>
      <c r="E91" s="406">
        <f>E92</f>
        <v>0</v>
      </c>
      <c r="F91" s="408"/>
    </row>
    <row r="92" spans="1:6" ht="65.25" customHeight="1" hidden="1">
      <c r="A92" s="377" t="s">
        <v>169</v>
      </c>
      <c r="B92" s="378" t="s">
        <v>170</v>
      </c>
      <c r="C92" s="398"/>
      <c r="D92" s="407"/>
      <c r="E92" s="406"/>
      <c r="F92" s="408"/>
    </row>
    <row r="93" spans="1:6" ht="0.75" customHeight="1" hidden="1">
      <c r="A93" s="375" t="s">
        <v>171</v>
      </c>
      <c r="B93" s="376" t="s">
        <v>537</v>
      </c>
      <c r="C93" s="397">
        <f>C94</f>
        <v>0</v>
      </c>
      <c r="D93" s="405">
        <f>D94</f>
        <v>531925.11</v>
      </c>
      <c r="E93" s="405">
        <f>E94</f>
        <v>0</v>
      </c>
      <c r="F93" s="405">
        <f>F94</f>
        <v>0</v>
      </c>
    </row>
    <row r="94" spans="1:6" ht="1.5" customHeight="1" hidden="1">
      <c r="A94" s="377" t="s">
        <v>455</v>
      </c>
      <c r="B94" s="378" t="s">
        <v>173</v>
      </c>
      <c r="C94" s="400"/>
      <c r="D94" s="415">
        <v>531925.11</v>
      </c>
      <c r="E94" s="416"/>
      <c r="F94" s="408"/>
    </row>
    <row r="95" spans="1:6" ht="18.75" customHeight="1">
      <c r="A95" s="381"/>
      <c r="B95" s="385" t="s">
        <v>174</v>
      </c>
      <c r="C95" s="397">
        <f>C62+C12</f>
        <v>867.506</v>
      </c>
      <c r="D95" s="405">
        <f>D62+D12</f>
        <v>53702386.29</v>
      </c>
      <c r="E95" s="405">
        <f>E62+E12</f>
        <v>675.366</v>
      </c>
      <c r="F95" s="405">
        <f>F62+F12</f>
        <v>755.295</v>
      </c>
    </row>
  </sheetData>
  <sheetProtection/>
  <mergeCells count="8">
    <mergeCell ref="C9:E9"/>
    <mergeCell ref="B1:E1"/>
    <mergeCell ref="B2:E2"/>
    <mergeCell ref="B3:E3"/>
    <mergeCell ref="A8:E8"/>
    <mergeCell ref="A4:E4"/>
    <mergeCell ref="A7:E7"/>
    <mergeCell ref="A6:C6"/>
  </mergeCells>
  <printOptions/>
  <pageMargins left="0.984251968503937" right="0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R167"/>
  <sheetViews>
    <sheetView zoomScale="75" zoomScaleNormal="75" zoomScalePageLayoutView="0" workbookViewId="0" topLeftCell="A1">
      <selection activeCell="A176" sqref="A176"/>
    </sheetView>
  </sheetViews>
  <sheetFormatPr defaultColWidth="9.00390625" defaultRowHeight="12.75"/>
  <cols>
    <col min="1" max="1" width="53.625" style="19" customWidth="1"/>
    <col min="2" max="2" width="7.375" style="19" customWidth="1"/>
    <col min="3" max="3" width="8.75390625" style="19" customWidth="1"/>
    <col min="4" max="4" width="8.625" style="19" customWidth="1"/>
    <col min="5" max="5" width="12.625" style="19" customWidth="1"/>
    <col min="6" max="6" width="8.625" style="19" customWidth="1"/>
    <col min="7" max="7" width="14.875" style="19" customWidth="1"/>
    <col min="9" max="9" width="9.875" style="0" bestFit="1" customWidth="1"/>
  </cols>
  <sheetData>
    <row r="1" spans="1:18" ht="31.5" customHeight="1">
      <c r="A1" s="163"/>
      <c r="B1" s="164"/>
      <c r="C1" s="431" t="s">
        <v>374</v>
      </c>
      <c r="D1" s="431"/>
      <c r="E1" s="431"/>
      <c r="F1" s="164"/>
      <c r="G1" s="7"/>
      <c r="H1" s="7"/>
      <c r="I1" s="7"/>
      <c r="J1" s="7"/>
      <c r="K1" s="7"/>
      <c r="L1" s="99"/>
      <c r="M1" s="99"/>
      <c r="N1" s="99"/>
      <c r="O1" s="99"/>
      <c r="P1" s="99"/>
      <c r="Q1" s="99"/>
      <c r="R1" s="99"/>
    </row>
    <row r="2" spans="1:18" ht="21" customHeight="1">
      <c r="A2" s="163"/>
      <c r="B2" s="127" t="s">
        <v>501</v>
      </c>
      <c r="C2" s="127"/>
      <c r="D2" s="127"/>
      <c r="E2" s="127"/>
      <c r="F2" s="127"/>
      <c r="G2" s="7"/>
      <c r="H2" s="7"/>
      <c r="I2" s="7"/>
      <c r="J2" s="7"/>
      <c r="K2" s="7"/>
      <c r="L2" s="99"/>
      <c r="M2" s="99"/>
      <c r="N2" s="99"/>
      <c r="O2" s="99"/>
      <c r="P2" s="99"/>
      <c r="Q2" s="99"/>
      <c r="R2" s="99"/>
    </row>
    <row r="3" spans="1:18" ht="24" customHeight="1">
      <c r="A3" s="163"/>
      <c r="B3" s="432" t="s">
        <v>490</v>
      </c>
      <c r="C3" s="432"/>
      <c r="D3" s="432"/>
      <c r="E3" s="432"/>
      <c r="F3" s="432"/>
      <c r="G3" s="7"/>
      <c r="H3" s="7"/>
      <c r="I3" s="7"/>
      <c r="J3" s="7"/>
      <c r="K3" s="7"/>
      <c r="L3" s="99"/>
      <c r="M3" s="99"/>
      <c r="N3" s="99"/>
      <c r="O3" s="99"/>
      <c r="P3" s="99"/>
      <c r="Q3" s="99"/>
      <c r="R3" s="99"/>
    </row>
    <row r="4" spans="1:18" ht="31.5" customHeight="1">
      <c r="A4" s="433" t="s">
        <v>206</v>
      </c>
      <c r="B4" s="433"/>
      <c r="C4" s="433"/>
      <c r="D4" s="433"/>
      <c r="E4" s="433"/>
      <c r="F4" s="433"/>
      <c r="G4" s="433"/>
      <c r="H4" s="277"/>
      <c r="I4" s="277"/>
      <c r="J4" s="277"/>
      <c r="K4" s="277"/>
      <c r="L4" s="99"/>
      <c r="M4" s="99"/>
      <c r="N4" s="99"/>
      <c r="O4" s="99"/>
      <c r="P4" s="99"/>
      <c r="Q4" s="99"/>
      <c r="R4" s="99"/>
    </row>
    <row r="5" spans="1:18" ht="24" customHeight="1">
      <c r="A5" s="102" t="s">
        <v>373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spans="2:7" ht="12.75" customHeight="1">
      <c r="B6" s="20"/>
      <c r="C6" s="74"/>
      <c r="D6" s="74"/>
      <c r="E6" s="74"/>
      <c r="F6" s="74"/>
      <c r="G6" s="74"/>
    </row>
    <row r="7" spans="2:7" ht="12.75" customHeight="1">
      <c r="B7" s="20"/>
      <c r="C7" s="74"/>
      <c r="D7" s="74"/>
      <c r="E7" s="74"/>
      <c r="F7" s="74"/>
      <c r="G7" s="74"/>
    </row>
    <row r="8" ht="15.75">
      <c r="F8" s="18"/>
    </row>
    <row r="9" ht="15.75">
      <c r="F9" s="18"/>
    </row>
    <row r="10" spans="1:7" ht="56.25" customHeight="1">
      <c r="A10" s="429" t="s">
        <v>575</v>
      </c>
      <c r="B10" s="429"/>
      <c r="C10" s="429"/>
      <c r="D10" s="429"/>
      <c r="E10" s="429"/>
      <c r="F10" s="429"/>
      <c r="G10" s="429"/>
    </row>
    <row r="11" spans="1:7" ht="15.75" customHeight="1">
      <c r="A11" s="430"/>
      <c r="B11" s="430"/>
      <c r="C11" s="430"/>
      <c r="D11" s="430"/>
      <c r="E11" s="430"/>
      <c r="F11" s="430"/>
      <c r="G11" s="430"/>
    </row>
    <row r="12" spans="1:7" ht="15.75" customHeight="1">
      <c r="A12" s="21"/>
      <c r="B12" s="21"/>
      <c r="C12" s="21"/>
      <c r="D12" s="21"/>
      <c r="E12" s="21"/>
      <c r="F12" s="21"/>
      <c r="G12" s="21"/>
    </row>
    <row r="13" ht="13.5" thickBot="1">
      <c r="G13" s="19" t="s">
        <v>275</v>
      </c>
    </row>
    <row r="14" spans="1:7" ht="80.25" customHeight="1" thickBot="1">
      <c r="A14" s="22" t="s">
        <v>276</v>
      </c>
      <c r="B14" s="33" t="s">
        <v>291</v>
      </c>
      <c r="C14" s="23" t="s">
        <v>177</v>
      </c>
      <c r="D14" s="89" t="s">
        <v>377</v>
      </c>
      <c r="E14" s="23" t="s">
        <v>237</v>
      </c>
      <c r="F14" s="103" t="s">
        <v>238</v>
      </c>
      <c r="G14" s="23" t="s">
        <v>253</v>
      </c>
    </row>
    <row r="15" spans="1:9" ht="26.25" customHeight="1" thickBot="1">
      <c r="A15" s="236" t="s">
        <v>491</v>
      </c>
      <c r="B15" s="40" t="s">
        <v>178</v>
      </c>
      <c r="C15" s="24" t="s">
        <v>179</v>
      </c>
      <c r="D15" s="90" t="s">
        <v>179</v>
      </c>
      <c r="E15" s="41" t="s">
        <v>234</v>
      </c>
      <c r="F15" s="104" t="s">
        <v>178</v>
      </c>
      <c r="G15" s="237" t="e">
        <f>SUM(G16+G24+G29+G36+G47+G41+G44+G59+G64+G72+G77+G80+G83+G85+G90+G114+G119+G133)</f>
        <v>#REF!</v>
      </c>
      <c r="I15" s="46"/>
    </row>
    <row r="16" spans="1:7" ht="39" customHeight="1" thickBot="1">
      <c r="A16" s="238" t="s">
        <v>379</v>
      </c>
      <c r="B16" s="70" t="s">
        <v>178</v>
      </c>
      <c r="C16" s="63" t="s">
        <v>179</v>
      </c>
      <c r="D16" s="64" t="s">
        <v>179</v>
      </c>
      <c r="E16" s="63" t="s">
        <v>287</v>
      </c>
      <c r="F16" s="54" t="s">
        <v>178</v>
      </c>
      <c r="G16" s="237" t="e">
        <f>SUM(G17:G23)</f>
        <v>#REF!</v>
      </c>
    </row>
    <row r="17" spans="1:7" ht="26.25" customHeight="1" hidden="1">
      <c r="A17" s="11"/>
      <c r="B17" s="68"/>
      <c r="C17" s="57"/>
      <c r="D17" s="62"/>
      <c r="E17" s="57"/>
      <c r="F17" s="105"/>
      <c r="G17" s="239"/>
    </row>
    <row r="18" spans="1:7" ht="85.5" customHeight="1">
      <c r="A18" s="114" t="s">
        <v>316</v>
      </c>
      <c r="B18" s="68" t="s">
        <v>301</v>
      </c>
      <c r="C18" s="57" t="s">
        <v>184</v>
      </c>
      <c r="D18" s="62" t="s">
        <v>232</v>
      </c>
      <c r="E18" s="57" t="s">
        <v>287</v>
      </c>
      <c r="F18" s="57" t="s">
        <v>372</v>
      </c>
      <c r="G18" s="240" t="e">
        <f>SUM(#REF!)</f>
        <v>#REF!</v>
      </c>
    </row>
    <row r="19" spans="1:7" ht="38.25" customHeight="1">
      <c r="A19" s="146" t="s">
        <v>315</v>
      </c>
      <c r="B19" s="68" t="s">
        <v>301</v>
      </c>
      <c r="C19" s="57" t="s">
        <v>184</v>
      </c>
      <c r="D19" s="62" t="s">
        <v>232</v>
      </c>
      <c r="E19" s="57" t="s">
        <v>287</v>
      </c>
      <c r="F19" s="57" t="s">
        <v>207</v>
      </c>
      <c r="G19" s="240" t="e">
        <f>SUM(#REF!)</f>
        <v>#REF!</v>
      </c>
    </row>
    <row r="20" spans="1:7" ht="26.25" customHeight="1">
      <c r="A20" s="194" t="s">
        <v>243</v>
      </c>
      <c r="B20" s="31" t="s">
        <v>301</v>
      </c>
      <c r="C20" s="32" t="s">
        <v>213</v>
      </c>
      <c r="D20" s="42" t="s">
        <v>70</v>
      </c>
      <c r="E20" s="32" t="s">
        <v>287</v>
      </c>
      <c r="F20" s="42" t="s">
        <v>244</v>
      </c>
      <c r="G20" s="239" t="e">
        <f>SUM(#REF!)</f>
        <v>#REF!</v>
      </c>
    </row>
    <row r="21" spans="1:7" ht="80.25" customHeight="1" thickBot="1">
      <c r="A21" s="114" t="s">
        <v>316</v>
      </c>
      <c r="B21" s="31" t="s">
        <v>301</v>
      </c>
      <c r="C21" s="32" t="s">
        <v>213</v>
      </c>
      <c r="D21" s="67" t="s">
        <v>70</v>
      </c>
      <c r="E21" s="58" t="s">
        <v>287</v>
      </c>
      <c r="F21" s="57" t="s">
        <v>372</v>
      </c>
      <c r="G21" s="241" t="e">
        <f>SUM(#REF!)</f>
        <v>#REF!</v>
      </c>
    </row>
    <row r="22" spans="1:7" ht="36" customHeight="1" hidden="1" thickBot="1">
      <c r="A22" s="11"/>
      <c r="B22" s="69"/>
      <c r="C22" s="58"/>
      <c r="D22" s="67"/>
      <c r="E22" s="58"/>
      <c r="F22" s="79"/>
      <c r="G22" s="239"/>
    </row>
    <row r="23" spans="1:7" ht="1.5" customHeight="1" hidden="1" thickBot="1">
      <c r="A23" s="11" t="s">
        <v>65</v>
      </c>
      <c r="B23" s="69" t="s">
        <v>307</v>
      </c>
      <c r="C23" s="58" t="s">
        <v>231</v>
      </c>
      <c r="D23" s="67" t="s">
        <v>378</v>
      </c>
      <c r="E23" s="58" t="s">
        <v>234</v>
      </c>
      <c r="F23" s="79" t="s">
        <v>230</v>
      </c>
      <c r="G23" s="239"/>
    </row>
    <row r="24" spans="1:7" ht="46.5" customHeight="1" thickBot="1">
      <c r="A24" s="242" t="s">
        <v>295</v>
      </c>
      <c r="B24" s="70" t="s">
        <v>178</v>
      </c>
      <c r="C24" s="63" t="s">
        <v>179</v>
      </c>
      <c r="D24" s="64" t="s">
        <v>179</v>
      </c>
      <c r="E24" s="63" t="s">
        <v>288</v>
      </c>
      <c r="F24" s="54" t="s">
        <v>178</v>
      </c>
      <c r="G24" s="237" t="e">
        <f>SUM(G25:G28)</f>
        <v>#REF!</v>
      </c>
    </row>
    <row r="25" spans="1:7" ht="45" customHeight="1" hidden="1">
      <c r="A25" s="11" t="s">
        <v>65</v>
      </c>
      <c r="B25" s="49" t="s">
        <v>306</v>
      </c>
      <c r="C25" s="131" t="s">
        <v>70</v>
      </c>
      <c r="D25" s="132" t="s">
        <v>322</v>
      </c>
      <c r="E25" s="112" t="s">
        <v>288</v>
      </c>
      <c r="F25" s="106" t="s">
        <v>230</v>
      </c>
      <c r="G25" s="243"/>
    </row>
    <row r="26" spans="1:7" ht="38.25" customHeight="1">
      <c r="A26" s="170" t="s">
        <v>315</v>
      </c>
      <c r="B26" s="111" t="s">
        <v>354</v>
      </c>
      <c r="C26" s="38" t="s">
        <v>184</v>
      </c>
      <c r="D26" s="97" t="s">
        <v>232</v>
      </c>
      <c r="E26" s="57" t="s">
        <v>288</v>
      </c>
      <c r="F26" s="105" t="s">
        <v>207</v>
      </c>
      <c r="G26" s="243" t="e">
        <f>SUM(#REF!)</f>
        <v>#REF!</v>
      </c>
    </row>
    <row r="27" spans="1:7" ht="81" customHeight="1">
      <c r="A27" s="123" t="s">
        <v>316</v>
      </c>
      <c r="B27" s="145" t="s">
        <v>309</v>
      </c>
      <c r="C27" s="131" t="s">
        <v>70</v>
      </c>
      <c r="D27" s="132" t="s">
        <v>322</v>
      </c>
      <c r="E27" s="131" t="s">
        <v>288</v>
      </c>
      <c r="F27" s="131" t="s">
        <v>372</v>
      </c>
      <c r="G27" s="243" t="e">
        <f>SUM(#REF!)</f>
        <v>#REF!</v>
      </c>
    </row>
    <row r="28" spans="1:7" ht="38.25" customHeight="1" thickBot="1">
      <c r="A28" s="170" t="s">
        <v>315</v>
      </c>
      <c r="B28" s="145" t="s">
        <v>309</v>
      </c>
      <c r="C28" s="131" t="s">
        <v>70</v>
      </c>
      <c r="D28" s="132" t="s">
        <v>322</v>
      </c>
      <c r="E28" s="131" t="s">
        <v>288</v>
      </c>
      <c r="F28" s="131" t="s">
        <v>207</v>
      </c>
      <c r="G28" s="244" t="e">
        <f>SUM(#REF!)</f>
        <v>#REF!</v>
      </c>
    </row>
    <row r="29" spans="1:7" ht="45" customHeight="1" thickBot="1">
      <c r="A29" s="245" t="s">
        <v>272</v>
      </c>
      <c r="B29" s="70" t="s">
        <v>178</v>
      </c>
      <c r="C29" s="64" t="s">
        <v>179</v>
      </c>
      <c r="D29" s="64" t="s">
        <v>179</v>
      </c>
      <c r="E29" s="63" t="s">
        <v>289</v>
      </c>
      <c r="F29" s="54" t="s">
        <v>178</v>
      </c>
      <c r="G29" s="246" t="e">
        <f>SUM(G30:G35)</f>
        <v>#REF!</v>
      </c>
    </row>
    <row r="30" spans="1:7" ht="1.5" customHeight="1" hidden="1">
      <c r="A30" s="11" t="s">
        <v>65</v>
      </c>
      <c r="B30" s="44" t="s">
        <v>299</v>
      </c>
      <c r="C30" s="50" t="s">
        <v>232</v>
      </c>
      <c r="D30" s="50" t="s">
        <v>232</v>
      </c>
      <c r="E30" s="26" t="s">
        <v>289</v>
      </c>
      <c r="F30" s="29" t="s">
        <v>230</v>
      </c>
      <c r="G30" s="239"/>
    </row>
    <row r="31" spans="1:7" ht="39.75" customHeight="1">
      <c r="A31" s="129" t="s">
        <v>243</v>
      </c>
      <c r="B31" s="53" t="s">
        <v>354</v>
      </c>
      <c r="C31" s="32" t="s">
        <v>184</v>
      </c>
      <c r="D31" s="42" t="s">
        <v>232</v>
      </c>
      <c r="E31" s="36" t="s">
        <v>289</v>
      </c>
      <c r="F31" s="8" t="s">
        <v>244</v>
      </c>
      <c r="G31" s="239" t="e">
        <f>SUM(#REF!)</f>
        <v>#REF!</v>
      </c>
    </row>
    <row r="32" spans="1:7" ht="38.25" customHeight="1">
      <c r="A32" s="122" t="s">
        <v>376</v>
      </c>
      <c r="B32" s="34" t="s">
        <v>354</v>
      </c>
      <c r="C32" s="51" t="s">
        <v>184</v>
      </c>
      <c r="D32" s="51" t="s">
        <v>232</v>
      </c>
      <c r="E32" s="96" t="s">
        <v>417</v>
      </c>
      <c r="F32" s="108" t="s">
        <v>190</v>
      </c>
      <c r="G32" s="243" t="e">
        <f>SUM(#REF!)</f>
        <v>#REF!</v>
      </c>
    </row>
    <row r="33" spans="1:7" ht="47.25" customHeight="1">
      <c r="A33" s="170" t="s">
        <v>58</v>
      </c>
      <c r="B33" s="34" t="s">
        <v>354</v>
      </c>
      <c r="C33" s="51" t="s">
        <v>184</v>
      </c>
      <c r="D33" s="51" t="s">
        <v>232</v>
      </c>
      <c r="E33" s="96" t="s">
        <v>417</v>
      </c>
      <c r="F33" s="108" t="s">
        <v>207</v>
      </c>
      <c r="G33" s="243" t="e">
        <f>SUM(#REF!)</f>
        <v>#REF!</v>
      </c>
    </row>
    <row r="34" spans="1:7" ht="45" customHeight="1">
      <c r="A34" s="194" t="s">
        <v>243</v>
      </c>
      <c r="B34" s="34" t="s">
        <v>307</v>
      </c>
      <c r="C34" s="49" t="s">
        <v>184</v>
      </c>
      <c r="D34" s="51" t="s">
        <v>184</v>
      </c>
      <c r="E34" s="96" t="s">
        <v>417</v>
      </c>
      <c r="F34" s="108" t="s">
        <v>244</v>
      </c>
      <c r="G34" s="243" t="e">
        <f>SUM(#REF!)</f>
        <v>#REF!</v>
      </c>
    </row>
    <row r="35" spans="1:7" ht="38.25" customHeight="1" thickBot="1">
      <c r="A35" s="194" t="s">
        <v>243</v>
      </c>
      <c r="B35" s="48" t="s">
        <v>304</v>
      </c>
      <c r="C35" s="52" t="s">
        <v>54</v>
      </c>
      <c r="D35" s="93" t="s">
        <v>70</v>
      </c>
      <c r="E35" s="27" t="s">
        <v>289</v>
      </c>
      <c r="F35" s="108" t="s">
        <v>244</v>
      </c>
      <c r="G35" s="244" t="e">
        <f>SUM(#REF!)</f>
        <v>#REF!</v>
      </c>
    </row>
    <row r="36" spans="1:7" ht="56.25" customHeight="1" hidden="1" thickBot="1">
      <c r="A36" s="236" t="s">
        <v>536</v>
      </c>
      <c r="B36" s="71" t="s">
        <v>178</v>
      </c>
      <c r="C36" s="60" t="s">
        <v>179</v>
      </c>
      <c r="D36" s="66" t="s">
        <v>179</v>
      </c>
      <c r="E36" s="60" t="s">
        <v>418</v>
      </c>
      <c r="F36" s="54" t="s">
        <v>178</v>
      </c>
      <c r="G36" s="237">
        <f>SUM(G37+G38+G40+G39)</f>
        <v>0</v>
      </c>
    </row>
    <row r="37" spans="1:7" ht="32.25" customHeight="1" hidden="1" thickBot="1">
      <c r="A37" s="247" t="s">
        <v>324</v>
      </c>
      <c r="B37" s="100" t="s">
        <v>305</v>
      </c>
      <c r="C37" s="59" t="s">
        <v>545</v>
      </c>
      <c r="D37" s="92" t="s">
        <v>61</v>
      </c>
      <c r="E37" s="59" t="s">
        <v>418</v>
      </c>
      <c r="F37" s="109" t="s">
        <v>63</v>
      </c>
      <c r="G37" s="248"/>
    </row>
    <row r="38" spans="1:7" ht="82.5" customHeight="1" hidden="1" thickBot="1">
      <c r="A38" s="114" t="s">
        <v>316</v>
      </c>
      <c r="B38" s="43" t="s">
        <v>299</v>
      </c>
      <c r="C38" s="25" t="s">
        <v>232</v>
      </c>
      <c r="D38" s="65" t="s">
        <v>232</v>
      </c>
      <c r="E38" s="35" t="s">
        <v>418</v>
      </c>
      <c r="F38" s="107" t="s">
        <v>372</v>
      </c>
      <c r="G38" s="249"/>
    </row>
    <row r="39" spans="1:7" ht="38.25" customHeight="1" hidden="1" thickBot="1">
      <c r="A39" s="113" t="s">
        <v>315</v>
      </c>
      <c r="B39" s="43" t="s">
        <v>299</v>
      </c>
      <c r="C39" s="25" t="s">
        <v>232</v>
      </c>
      <c r="D39" s="65" t="s">
        <v>232</v>
      </c>
      <c r="E39" s="35" t="s">
        <v>418</v>
      </c>
      <c r="F39" s="107" t="s">
        <v>207</v>
      </c>
      <c r="G39" s="240"/>
    </row>
    <row r="40" spans="1:7" ht="36" customHeight="1" hidden="1" thickBot="1">
      <c r="A40" s="11" t="s">
        <v>65</v>
      </c>
      <c r="B40" s="43" t="s">
        <v>299</v>
      </c>
      <c r="C40" s="25" t="s">
        <v>232</v>
      </c>
      <c r="D40" s="65" t="s">
        <v>232</v>
      </c>
      <c r="E40" s="35" t="s">
        <v>418</v>
      </c>
      <c r="F40" s="107" t="s">
        <v>230</v>
      </c>
      <c r="G40" s="239"/>
    </row>
    <row r="41" spans="1:7" ht="0.75" customHeight="1" thickBot="1">
      <c r="A41" s="13" t="s">
        <v>5</v>
      </c>
      <c r="B41" s="60" t="s">
        <v>178</v>
      </c>
      <c r="C41" s="66" t="s">
        <v>179</v>
      </c>
      <c r="D41" s="66" t="s">
        <v>179</v>
      </c>
      <c r="E41" s="60" t="s">
        <v>419</v>
      </c>
      <c r="F41" s="54" t="s">
        <v>178</v>
      </c>
      <c r="G41" s="237">
        <f>SUM(G42:G43)</f>
        <v>0</v>
      </c>
    </row>
    <row r="42" spans="1:7" ht="33.75" customHeight="1" hidden="1" thickBot="1">
      <c r="A42" s="250" t="s">
        <v>65</v>
      </c>
      <c r="B42" s="48" t="s">
        <v>354</v>
      </c>
      <c r="C42" s="52" t="s">
        <v>184</v>
      </c>
      <c r="D42" s="94" t="s">
        <v>232</v>
      </c>
      <c r="E42" s="28" t="s">
        <v>419</v>
      </c>
      <c r="F42" s="37" t="s">
        <v>230</v>
      </c>
      <c r="G42" s="251"/>
    </row>
    <row r="43" spans="1:7" ht="38.25" customHeight="1" hidden="1" thickBot="1">
      <c r="A43" s="12" t="s">
        <v>65</v>
      </c>
      <c r="B43" s="48" t="s">
        <v>306</v>
      </c>
      <c r="C43" s="32" t="s">
        <v>70</v>
      </c>
      <c r="D43" s="42" t="s">
        <v>322</v>
      </c>
      <c r="E43" s="32" t="s">
        <v>419</v>
      </c>
      <c r="F43" s="37" t="s">
        <v>230</v>
      </c>
      <c r="G43" s="252"/>
    </row>
    <row r="44" spans="1:7" ht="38.25" customHeight="1" thickBot="1">
      <c r="A44" s="13" t="s">
        <v>356</v>
      </c>
      <c r="B44" s="71" t="s">
        <v>178</v>
      </c>
      <c r="C44" s="60" t="s">
        <v>179</v>
      </c>
      <c r="D44" s="66" t="s">
        <v>179</v>
      </c>
      <c r="E44" s="60" t="s">
        <v>420</v>
      </c>
      <c r="F44" s="54" t="s">
        <v>178</v>
      </c>
      <c r="G44" s="237" t="e">
        <f>SUM(G46+G45)</f>
        <v>#REF!</v>
      </c>
    </row>
    <row r="45" spans="1:7" ht="38.25" customHeight="1">
      <c r="A45" s="129" t="s">
        <v>243</v>
      </c>
      <c r="B45" s="68" t="s">
        <v>307</v>
      </c>
      <c r="C45" s="57" t="s">
        <v>184</v>
      </c>
      <c r="D45" s="62" t="s">
        <v>184</v>
      </c>
      <c r="E45" s="57" t="s">
        <v>420</v>
      </c>
      <c r="F45" s="105" t="s">
        <v>244</v>
      </c>
      <c r="G45" s="278" t="e">
        <f>SUM(#REF!)</f>
        <v>#REF!</v>
      </c>
    </row>
    <row r="46" spans="1:7" ht="23.25" customHeight="1" thickBot="1">
      <c r="A46" s="125" t="s">
        <v>541</v>
      </c>
      <c r="B46" s="68" t="s">
        <v>307</v>
      </c>
      <c r="C46" s="57" t="s">
        <v>184</v>
      </c>
      <c r="D46" s="62" t="s">
        <v>184</v>
      </c>
      <c r="E46" s="57" t="s">
        <v>420</v>
      </c>
      <c r="F46" s="105" t="s">
        <v>505</v>
      </c>
      <c r="G46" s="239" t="e">
        <f>SUM(#REF!)</f>
        <v>#REF!</v>
      </c>
    </row>
    <row r="47" spans="1:7" ht="60" customHeight="1" thickBot="1">
      <c r="A47" s="253" t="s">
        <v>357</v>
      </c>
      <c r="B47" s="71" t="s">
        <v>178</v>
      </c>
      <c r="C47" s="60" t="s">
        <v>179</v>
      </c>
      <c r="D47" s="66" t="s">
        <v>179</v>
      </c>
      <c r="E47" s="60" t="s">
        <v>421</v>
      </c>
      <c r="F47" s="54" t="s">
        <v>178</v>
      </c>
      <c r="G47" s="254" t="e">
        <f>SUM(G48:G58)</f>
        <v>#REF!</v>
      </c>
    </row>
    <row r="48" spans="1:7" ht="36" customHeight="1">
      <c r="A48" s="129" t="s">
        <v>243</v>
      </c>
      <c r="B48" s="56" t="s">
        <v>354</v>
      </c>
      <c r="C48" s="56" t="s">
        <v>184</v>
      </c>
      <c r="D48" s="91" t="s">
        <v>184</v>
      </c>
      <c r="E48" s="56" t="s">
        <v>421</v>
      </c>
      <c r="F48" s="55" t="s">
        <v>244</v>
      </c>
      <c r="G48" s="255" t="e">
        <f>SUM(#REF!)</f>
        <v>#REF!</v>
      </c>
    </row>
    <row r="49" spans="1:7" ht="31.5">
      <c r="A49" s="146" t="s">
        <v>315</v>
      </c>
      <c r="B49" s="58" t="s">
        <v>354</v>
      </c>
      <c r="C49" s="56" t="s">
        <v>184</v>
      </c>
      <c r="D49" s="56" t="s">
        <v>184</v>
      </c>
      <c r="E49" s="47" t="s">
        <v>421</v>
      </c>
      <c r="F49" s="10" t="s">
        <v>207</v>
      </c>
      <c r="G49" s="256" t="e">
        <f>SUM(#REF!)</f>
        <v>#REF!</v>
      </c>
    </row>
    <row r="50" spans="1:7" ht="46.5" customHeight="1">
      <c r="A50" s="146" t="s">
        <v>315</v>
      </c>
      <c r="B50" s="31" t="s">
        <v>301</v>
      </c>
      <c r="C50" s="32" t="s">
        <v>184</v>
      </c>
      <c r="D50" s="36" t="s">
        <v>184</v>
      </c>
      <c r="E50" s="32" t="s">
        <v>421</v>
      </c>
      <c r="F50" s="10" t="s">
        <v>207</v>
      </c>
      <c r="G50" s="256" t="e">
        <f>SUM(#REF!)</f>
        <v>#REF!</v>
      </c>
    </row>
    <row r="51" spans="1:7" ht="35.25" customHeight="1">
      <c r="A51" s="146" t="s">
        <v>315</v>
      </c>
      <c r="B51" s="31" t="s">
        <v>301</v>
      </c>
      <c r="C51" s="32" t="s">
        <v>213</v>
      </c>
      <c r="D51" s="36" t="s">
        <v>70</v>
      </c>
      <c r="E51" s="32" t="s">
        <v>421</v>
      </c>
      <c r="F51" s="10" t="s">
        <v>207</v>
      </c>
      <c r="G51" s="256" t="e">
        <f>SUM(#REF!)</f>
        <v>#REF!</v>
      </c>
    </row>
    <row r="52" spans="1:7" ht="38.25" customHeight="1">
      <c r="A52" s="129" t="s">
        <v>243</v>
      </c>
      <c r="B52" s="31" t="s">
        <v>302</v>
      </c>
      <c r="C52" s="32" t="s">
        <v>215</v>
      </c>
      <c r="D52" s="36" t="s">
        <v>378</v>
      </c>
      <c r="E52" s="32" t="s">
        <v>421</v>
      </c>
      <c r="F52" s="9" t="s">
        <v>244</v>
      </c>
      <c r="G52" s="256" t="e">
        <f>SUM(#REF!)</f>
        <v>#REF!</v>
      </c>
    </row>
    <row r="53" spans="1:7" ht="36" customHeight="1">
      <c r="A53" s="122" t="s">
        <v>489</v>
      </c>
      <c r="B53" s="53" t="s">
        <v>304</v>
      </c>
      <c r="C53" s="32" t="s">
        <v>184</v>
      </c>
      <c r="D53" s="36" t="s">
        <v>184</v>
      </c>
      <c r="E53" s="32" t="s">
        <v>421</v>
      </c>
      <c r="F53" s="9" t="s">
        <v>190</v>
      </c>
      <c r="G53" s="256" t="e">
        <f>SUM(#REF!)</f>
        <v>#REF!</v>
      </c>
    </row>
    <row r="54" spans="1:7" ht="36" customHeight="1">
      <c r="A54" s="129" t="s">
        <v>243</v>
      </c>
      <c r="B54" s="53" t="s">
        <v>304</v>
      </c>
      <c r="C54" s="32" t="s">
        <v>54</v>
      </c>
      <c r="D54" s="36" t="s">
        <v>70</v>
      </c>
      <c r="E54" s="32" t="s">
        <v>421</v>
      </c>
      <c r="F54" s="9" t="s">
        <v>244</v>
      </c>
      <c r="G54" s="257" t="e">
        <f>SUM(#REF!)</f>
        <v>#REF!</v>
      </c>
    </row>
    <row r="55" spans="1:7" ht="36" customHeight="1">
      <c r="A55" s="129" t="s">
        <v>243</v>
      </c>
      <c r="B55" s="101" t="s">
        <v>307</v>
      </c>
      <c r="C55" s="58" t="s">
        <v>184</v>
      </c>
      <c r="D55" s="67" t="s">
        <v>184</v>
      </c>
      <c r="E55" s="58" t="s">
        <v>421</v>
      </c>
      <c r="F55" s="79" t="s">
        <v>244</v>
      </c>
      <c r="G55" s="256" t="e">
        <f>SUM(#REF!)</f>
        <v>#REF!</v>
      </c>
    </row>
    <row r="56" spans="1:7" ht="36" customHeight="1">
      <c r="A56" s="122" t="s">
        <v>489</v>
      </c>
      <c r="B56" s="101" t="s">
        <v>307</v>
      </c>
      <c r="C56" s="58" t="s">
        <v>184</v>
      </c>
      <c r="D56" s="67" t="s">
        <v>184</v>
      </c>
      <c r="E56" s="58" t="s">
        <v>421</v>
      </c>
      <c r="F56" s="79" t="s">
        <v>190</v>
      </c>
      <c r="G56" s="255" t="e">
        <f>SUM(#REF!)</f>
        <v>#REF!</v>
      </c>
    </row>
    <row r="57" spans="1:7" ht="36" customHeight="1" hidden="1">
      <c r="A57" s="124"/>
      <c r="B57" s="101" t="s">
        <v>307</v>
      </c>
      <c r="C57" s="58" t="s">
        <v>184</v>
      </c>
      <c r="D57" s="67" t="s">
        <v>184</v>
      </c>
      <c r="E57" s="58" t="s">
        <v>421</v>
      </c>
      <c r="F57" s="79" t="s">
        <v>190</v>
      </c>
      <c r="G57" s="255"/>
    </row>
    <row r="58" spans="1:7" ht="78" customHeight="1" thickBot="1">
      <c r="A58" s="123" t="s">
        <v>316</v>
      </c>
      <c r="B58" s="101" t="s">
        <v>307</v>
      </c>
      <c r="C58" s="58" t="s">
        <v>184</v>
      </c>
      <c r="D58" s="67" t="s">
        <v>184</v>
      </c>
      <c r="E58" s="58" t="s">
        <v>421</v>
      </c>
      <c r="F58" s="10" t="s">
        <v>372</v>
      </c>
      <c r="G58" s="255" t="e">
        <f>SUM(#REF!)</f>
        <v>#REF!</v>
      </c>
    </row>
    <row r="59" spans="1:7" ht="57.75" customHeight="1" thickBot="1">
      <c r="A59" s="253" t="s">
        <v>358</v>
      </c>
      <c r="B59" s="66" t="s">
        <v>178</v>
      </c>
      <c r="C59" s="60" t="s">
        <v>179</v>
      </c>
      <c r="D59" s="66" t="s">
        <v>179</v>
      </c>
      <c r="E59" s="60" t="s">
        <v>422</v>
      </c>
      <c r="F59" s="54" t="s">
        <v>178</v>
      </c>
      <c r="G59" s="254" t="e">
        <f>SUM(G60:G63)</f>
        <v>#REF!</v>
      </c>
    </row>
    <row r="60" spans="1:7" ht="51.75" customHeight="1">
      <c r="A60" s="129" t="s">
        <v>243</v>
      </c>
      <c r="B60" s="73" t="s">
        <v>310</v>
      </c>
      <c r="C60" s="57" t="s">
        <v>545</v>
      </c>
      <c r="D60" s="61" t="s">
        <v>184</v>
      </c>
      <c r="E60" s="57" t="s">
        <v>422</v>
      </c>
      <c r="F60" s="105" t="s">
        <v>244</v>
      </c>
      <c r="G60" s="258" t="e">
        <f>SUM(#REF!)</f>
        <v>#REF!</v>
      </c>
    </row>
    <row r="61" spans="1:7" ht="31.5">
      <c r="A61" s="129" t="s">
        <v>243</v>
      </c>
      <c r="B61" s="73" t="s">
        <v>302</v>
      </c>
      <c r="C61" s="57" t="s">
        <v>215</v>
      </c>
      <c r="D61" s="61" t="s">
        <v>378</v>
      </c>
      <c r="E61" s="57" t="s">
        <v>422</v>
      </c>
      <c r="F61" s="105" t="s">
        <v>244</v>
      </c>
      <c r="G61" s="259" t="e">
        <f>SUM(#REF!)</f>
        <v>#REF!</v>
      </c>
    </row>
    <row r="62" spans="1:7" ht="36.75" customHeight="1">
      <c r="A62" s="129" t="s">
        <v>243</v>
      </c>
      <c r="B62" s="73" t="s">
        <v>310</v>
      </c>
      <c r="C62" s="57" t="s">
        <v>215</v>
      </c>
      <c r="D62" s="61" t="s">
        <v>378</v>
      </c>
      <c r="E62" s="57" t="s">
        <v>422</v>
      </c>
      <c r="F62" s="105" t="s">
        <v>244</v>
      </c>
      <c r="G62" s="260" t="e">
        <f>SUM(#REF!)</f>
        <v>#REF!</v>
      </c>
    </row>
    <row r="63" spans="1:7" ht="35.25" customHeight="1" thickBot="1">
      <c r="A63" s="129" t="s">
        <v>243</v>
      </c>
      <c r="B63" s="75" t="s">
        <v>310</v>
      </c>
      <c r="C63" s="72" t="s">
        <v>214</v>
      </c>
      <c r="D63" s="95" t="s">
        <v>215</v>
      </c>
      <c r="E63" s="57" t="s">
        <v>422</v>
      </c>
      <c r="F63" s="105" t="s">
        <v>244</v>
      </c>
      <c r="G63" s="261" t="e">
        <f>SUM(#REF!)</f>
        <v>#REF!</v>
      </c>
    </row>
    <row r="64" spans="1:7" ht="60.75" customHeight="1" thickBot="1">
      <c r="A64" s="253" t="s">
        <v>359</v>
      </c>
      <c r="B64" s="66" t="s">
        <v>178</v>
      </c>
      <c r="C64" s="60" t="s">
        <v>179</v>
      </c>
      <c r="D64" s="66" t="s">
        <v>179</v>
      </c>
      <c r="E64" s="60" t="s">
        <v>423</v>
      </c>
      <c r="F64" s="54" t="s">
        <v>178</v>
      </c>
      <c r="G64" s="254" t="e">
        <f>SUM(G65:G71)</f>
        <v>#REF!</v>
      </c>
    </row>
    <row r="65" spans="1:7" ht="33.75" customHeight="1">
      <c r="A65" s="129" t="s">
        <v>243</v>
      </c>
      <c r="B65" s="199" t="s">
        <v>352</v>
      </c>
      <c r="C65" s="200" t="s">
        <v>70</v>
      </c>
      <c r="D65" s="201" t="s">
        <v>322</v>
      </c>
      <c r="E65" s="200" t="s">
        <v>423</v>
      </c>
      <c r="F65" s="202" t="s">
        <v>244</v>
      </c>
      <c r="G65" s="262" t="e">
        <f>SUM(#REF!)</f>
        <v>#REF!</v>
      </c>
    </row>
    <row r="66" spans="1:7" ht="33.75" customHeight="1">
      <c r="A66" s="129" t="s">
        <v>243</v>
      </c>
      <c r="B66" s="206" t="s">
        <v>304</v>
      </c>
      <c r="C66" s="32" t="s">
        <v>70</v>
      </c>
      <c r="D66" s="207" t="s">
        <v>322</v>
      </c>
      <c r="E66" s="32" t="s">
        <v>423</v>
      </c>
      <c r="F66" s="9" t="s">
        <v>244</v>
      </c>
      <c r="G66" s="263" t="e">
        <f>SUM(#REF!)</f>
        <v>#REF!</v>
      </c>
    </row>
    <row r="67" spans="1:7" ht="33.75" customHeight="1">
      <c r="A67" s="129" t="s">
        <v>243</v>
      </c>
      <c r="B67" s="206" t="s">
        <v>305</v>
      </c>
      <c r="C67" s="32" t="s">
        <v>70</v>
      </c>
      <c r="D67" s="207" t="s">
        <v>322</v>
      </c>
      <c r="E67" s="32" t="s">
        <v>423</v>
      </c>
      <c r="F67" s="9" t="s">
        <v>244</v>
      </c>
      <c r="G67" s="263" t="e">
        <f>SUM(#REF!)</f>
        <v>#REF!</v>
      </c>
    </row>
    <row r="68" spans="1:7" ht="43.5" customHeight="1">
      <c r="A68" s="129" t="s">
        <v>243</v>
      </c>
      <c r="B68" s="208" t="s">
        <v>308</v>
      </c>
      <c r="C68" s="209" t="s">
        <v>70</v>
      </c>
      <c r="D68" s="210" t="s">
        <v>322</v>
      </c>
      <c r="E68" s="209" t="s">
        <v>423</v>
      </c>
      <c r="F68" s="133" t="s">
        <v>244</v>
      </c>
      <c r="G68" s="260" t="e">
        <f>SUM(#REF!)</f>
        <v>#REF!</v>
      </c>
    </row>
    <row r="69" spans="1:7" ht="43.5" customHeight="1">
      <c r="A69" s="129" t="s">
        <v>243</v>
      </c>
      <c r="B69" s="206" t="s">
        <v>311</v>
      </c>
      <c r="C69" s="32" t="s">
        <v>70</v>
      </c>
      <c r="D69" s="207" t="s">
        <v>322</v>
      </c>
      <c r="E69" s="32" t="s">
        <v>423</v>
      </c>
      <c r="F69" s="9" t="s">
        <v>244</v>
      </c>
      <c r="G69" s="263" t="e">
        <f>SUM(#REF!)</f>
        <v>#REF!</v>
      </c>
    </row>
    <row r="70" spans="1:7" ht="43.5" customHeight="1">
      <c r="A70" s="129" t="s">
        <v>243</v>
      </c>
      <c r="B70" s="206" t="s">
        <v>312</v>
      </c>
      <c r="C70" s="32" t="s">
        <v>70</v>
      </c>
      <c r="D70" s="207" t="s">
        <v>322</v>
      </c>
      <c r="E70" s="32" t="s">
        <v>423</v>
      </c>
      <c r="F70" s="9" t="s">
        <v>244</v>
      </c>
      <c r="G70" s="263" t="e">
        <f>SUM(#REF!)</f>
        <v>#REF!</v>
      </c>
    </row>
    <row r="71" spans="1:7" ht="43.5" customHeight="1" thickBot="1">
      <c r="A71" s="129" t="s">
        <v>243</v>
      </c>
      <c r="B71" s="203" t="s">
        <v>313</v>
      </c>
      <c r="C71" s="204" t="s">
        <v>70</v>
      </c>
      <c r="D71" s="205" t="s">
        <v>322</v>
      </c>
      <c r="E71" s="204" t="s">
        <v>423</v>
      </c>
      <c r="F71" s="39" t="s">
        <v>244</v>
      </c>
      <c r="G71" s="264" t="e">
        <f>SUM(#REF!)</f>
        <v>#REF!</v>
      </c>
    </row>
    <row r="72" spans="1:7" ht="41.25" customHeight="1" thickBot="1">
      <c r="A72" s="253" t="s">
        <v>360</v>
      </c>
      <c r="B72" s="66" t="s">
        <v>178</v>
      </c>
      <c r="C72" s="60" t="s">
        <v>179</v>
      </c>
      <c r="D72" s="66" t="s">
        <v>179</v>
      </c>
      <c r="E72" s="60" t="s">
        <v>424</v>
      </c>
      <c r="F72" s="54" t="s">
        <v>178</v>
      </c>
      <c r="G72" s="254" t="e">
        <f>SUM(G73:G76)</f>
        <v>#REF!</v>
      </c>
    </row>
    <row r="73" spans="1:7" ht="35.25" customHeight="1">
      <c r="A73" s="123" t="s">
        <v>315</v>
      </c>
      <c r="B73" s="211" t="s">
        <v>302</v>
      </c>
      <c r="C73" s="212" t="s">
        <v>70</v>
      </c>
      <c r="D73" s="213" t="s">
        <v>322</v>
      </c>
      <c r="E73" s="212" t="s">
        <v>424</v>
      </c>
      <c r="F73" s="14" t="s">
        <v>207</v>
      </c>
      <c r="G73" s="258" t="e">
        <f>SUM(#REF!)</f>
        <v>#REF!</v>
      </c>
    </row>
    <row r="74" spans="1:7" ht="39.75" customHeight="1" thickBot="1">
      <c r="A74" s="123" t="s">
        <v>315</v>
      </c>
      <c r="B74" s="203" t="s">
        <v>354</v>
      </c>
      <c r="C74" s="204" t="s">
        <v>184</v>
      </c>
      <c r="D74" s="205" t="s">
        <v>232</v>
      </c>
      <c r="E74" s="204" t="s">
        <v>424</v>
      </c>
      <c r="F74" s="39" t="s">
        <v>207</v>
      </c>
      <c r="G74" s="264" t="e">
        <f>SUM(#REF!)</f>
        <v>#REF!</v>
      </c>
    </row>
    <row r="75" spans="1:7" ht="39.75" customHeight="1" thickBot="1">
      <c r="A75" s="129" t="s">
        <v>243</v>
      </c>
      <c r="B75" s="203" t="s">
        <v>307</v>
      </c>
      <c r="C75" s="204" t="s">
        <v>184</v>
      </c>
      <c r="D75" s="205" t="s">
        <v>232</v>
      </c>
      <c r="E75" s="204" t="s">
        <v>424</v>
      </c>
      <c r="F75" s="39" t="s">
        <v>244</v>
      </c>
      <c r="G75" s="264" t="e">
        <f>SUM(#REF!)</f>
        <v>#REF!</v>
      </c>
    </row>
    <row r="76" spans="1:7" ht="39.75" customHeight="1" thickBot="1">
      <c r="A76" s="123" t="s">
        <v>315</v>
      </c>
      <c r="B76" s="203" t="s">
        <v>300</v>
      </c>
      <c r="C76" s="212" t="s">
        <v>70</v>
      </c>
      <c r="D76" s="213" t="s">
        <v>322</v>
      </c>
      <c r="E76" s="212" t="s">
        <v>424</v>
      </c>
      <c r="F76" s="14" t="s">
        <v>207</v>
      </c>
      <c r="G76" s="264" t="e">
        <f>SUM(#REF!)</f>
        <v>#REF!</v>
      </c>
    </row>
    <row r="77" spans="1:7" ht="63.75" customHeight="1" thickBot="1">
      <c r="A77" s="253" t="s">
        <v>361</v>
      </c>
      <c r="B77" s="66" t="s">
        <v>178</v>
      </c>
      <c r="C77" s="60" t="s">
        <v>179</v>
      </c>
      <c r="D77" s="66" t="s">
        <v>179</v>
      </c>
      <c r="E77" s="60" t="s">
        <v>425</v>
      </c>
      <c r="F77" s="54" t="s">
        <v>178</v>
      </c>
      <c r="G77" s="254" t="e">
        <f>SUM(G78+G79)</f>
        <v>#REF!</v>
      </c>
    </row>
    <row r="78" spans="1:7" ht="36" customHeight="1" thickBot="1">
      <c r="A78" s="198" t="s">
        <v>243</v>
      </c>
      <c r="B78" s="76" t="s">
        <v>352</v>
      </c>
      <c r="C78" s="77" t="s">
        <v>70</v>
      </c>
      <c r="D78" s="78" t="s">
        <v>322</v>
      </c>
      <c r="E78" s="77" t="s">
        <v>425</v>
      </c>
      <c r="F78" s="110" t="s">
        <v>244</v>
      </c>
      <c r="G78" s="265" t="e">
        <f>SUM(#REF!)</f>
        <v>#REF!</v>
      </c>
    </row>
    <row r="79" spans="1:7" ht="60" customHeight="1" thickBot="1">
      <c r="A79" s="195" t="s">
        <v>453</v>
      </c>
      <c r="B79" s="76" t="s">
        <v>352</v>
      </c>
      <c r="C79" s="77" t="s">
        <v>70</v>
      </c>
      <c r="D79" s="78" t="s">
        <v>322</v>
      </c>
      <c r="E79" s="77" t="s">
        <v>425</v>
      </c>
      <c r="F79" s="110" t="s">
        <v>454</v>
      </c>
      <c r="G79" s="265" t="e">
        <f>SUM(#REF!)</f>
        <v>#REF!</v>
      </c>
    </row>
    <row r="80" spans="1:7" ht="66.75" customHeight="1" thickBot="1">
      <c r="A80" s="253" t="s">
        <v>362</v>
      </c>
      <c r="B80" s="66" t="s">
        <v>178</v>
      </c>
      <c r="C80" s="60" t="s">
        <v>179</v>
      </c>
      <c r="D80" s="66" t="s">
        <v>179</v>
      </c>
      <c r="E80" s="60" t="s">
        <v>426</v>
      </c>
      <c r="F80" s="54" t="s">
        <v>178</v>
      </c>
      <c r="G80" s="254" t="e">
        <f>SUM(G81+G82)</f>
        <v>#REF!</v>
      </c>
    </row>
    <row r="81" spans="1:7" ht="42" customHeight="1">
      <c r="A81" s="129" t="s">
        <v>243</v>
      </c>
      <c r="B81" s="219" t="s">
        <v>354</v>
      </c>
      <c r="C81" s="220" t="s">
        <v>184</v>
      </c>
      <c r="D81" s="221" t="s">
        <v>232</v>
      </c>
      <c r="E81" s="222" t="s">
        <v>426</v>
      </c>
      <c r="F81" s="223" t="s">
        <v>244</v>
      </c>
      <c r="G81" s="258" t="e">
        <f>SUM(#REF!)</f>
        <v>#REF!</v>
      </c>
    </row>
    <row r="82" spans="1:7" ht="42" customHeight="1" thickBot="1">
      <c r="A82" s="123" t="s">
        <v>315</v>
      </c>
      <c r="B82" s="214" t="s">
        <v>354</v>
      </c>
      <c r="C82" s="215" t="s">
        <v>184</v>
      </c>
      <c r="D82" s="216" t="s">
        <v>232</v>
      </c>
      <c r="E82" s="217" t="s">
        <v>426</v>
      </c>
      <c r="F82" s="218" t="s">
        <v>207</v>
      </c>
      <c r="G82" s="264" t="e">
        <f>SUM(#REF!)</f>
        <v>#REF!</v>
      </c>
    </row>
    <row r="83" spans="1:7" ht="40.5" customHeight="1" thickBot="1">
      <c r="A83" s="253" t="s">
        <v>363</v>
      </c>
      <c r="B83" s="66" t="s">
        <v>178</v>
      </c>
      <c r="C83" s="60" t="s">
        <v>179</v>
      </c>
      <c r="D83" s="66" t="s">
        <v>179</v>
      </c>
      <c r="E83" s="60" t="s">
        <v>427</v>
      </c>
      <c r="F83" s="115" t="s">
        <v>178</v>
      </c>
      <c r="G83" s="266" t="e">
        <f>SUM(G84)</f>
        <v>#REF!</v>
      </c>
    </row>
    <row r="84" spans="1:7" ht="27.75" customHeight="1" thickBot="1">
      <c r="A84" s="116" t="s">
        <v>324</v>
      </c>
      <c r="B84" s="117" t="s">
        <v>305</v>
      </c>
      <c r="C84" s="118" t="s">
        <v>215</v>
      </c>
      <c r="D84" s="119" t="s">
        <v>328</v>
      </c>
      <c r="E84" s="118" t="s">
        <v>427</v>
      </c>
      <c r="F84" s="120" t="s">
        <v>505</v>
      </c>
      <c r="G84" s="267" t="e">
        <f>SUM(#REF!)</f>
        <v>#REF!</v>
      </c>
    </row>
    <row r="85" spans="1:7" ht="45.75" customHeight="1" thickBot="1">
      <c r="A85" s="253" t="s">
        <v>364</v>
      </c>
      <c r="B85" s="66" t="s">
        <v>178</v>
      </c>
      <c r="C85" s="60" t="s">
        <v>179</v>
      </c>
      <c r="D85" s="66" t="s">
        <v>179</v>
      </c>
      <c r="E85" s="60" t="s">
        <v>428</v>
      </c>
      <c r="F85" s="115" t="s">
        <v>178</v>
      </c>
      <c r="G85" s="266" t="e">
        <f>SUM(G86:G89)</f>
        <v>#REF!</v>
      </c>
    </row>
    <row r="86" spans="1:7" ht="31.5">
      <c r="A86" s="268" t="s">
        <v>243</v>
      </c>
      <c r="B86" s="112" t="s">
        <v>307</v>
      </c>
      <c r="C86" s="112" t="s">
        <v>184</v>
      </c>
      <c r="D86" s="167" t="s">
        <v>184</v>
      </c>
      <c r="E86" s="112" t="s">
        <v>428</v>
      </c>
      <c r="F86" s="168" t="s">
        <v>244</v>
      </c>
      <c r="G86" s="269" t="e">
        <f>SUM(#REF!)</f>
        <v>#REF!</v>
      </c>
    </row>
    <row r="87" spans="1:7" ht="31.5">
      <c r="A87" s="195" t="s">
        <v>243</v>
      </c>
      <c r="B87" s="135" t="s">
        <v>354</v>
      </c>
      <c r="C87" s="134" t="s">
        <v>184</v>
      </c>
      <c r="D87" s="135" t="s">
        <v>232</v>
      </c>
      <c r="E87" s="58" t="s">
        <v>428</v>
      </c>
      <c r="F87" s="147" t="s">
        <v>244</v>
      </c>
      <c r="G87" s="270" t="e">
        <f>SUM(#REF!)</f>
        <v>#REF!</v>
      </c>
    </row>
    <row r="88" spans="1:7" ht="40.5" customHeight="1">
      <c r="A88" s="123" t="s">
        <v>315</v>
      </c>
      <c r="B88" s="34" t="s">
        <v>354</v>
      </c>
      <c r="C88" s="51" t="s">
        <v>184</v>
      </c>
      <c r="D88" s="51" t="s">
        <v>232</v>
      </c>
      <c r="E88" s="58" t="s">
        <v>428</v>
      </c>
      <c r="F88" s="108" t="s">
        <v>207</v>
      </c>
      <c r="G88" s="270" t="e">
        <f>SUM(#REF!)</f>
        <v>#REF!</v>
      </c>
    </row>
    <row r="89" spans="1:7" ht="63.75" customHeight="1" thickBot="1">
      <c r="A89" s="123" t="s">
        <v>316</v>
      </c>
      <c r="B89" s="100" t="s">
        <v>299</v>
      </c>
      <c r="C89" s="59" t="s">
        <v>70</v>
      </c>
      <c r="D89" s="92" t="s">
        <v>322</v>
      </c>
      <c r="E89" s="166" t="s">
        <v>428</v>
      </c>
      <c r="F89" s="55" t="s">
        <v>372</v>
      </c>
      <c r="G89" s="267" t="e">
        <f>SUM(#REF!)</f>
        <v>#REF!</v>
      </c>
    </row>
    <row r="90" spans="1:7" ht="68.25" customHeight="1" thickBot="1">
      <c r="A90" s="253" t="s">
        <v>365</v>
      </c>
      <c r="B90" s="66" t="s">
        <v>178</v>
      </c>
      <c r="C90" s="60" t="s">
        <v>179</v>
      </c>
      <c r="D90" s="66" t="s">
        <v>179</v>
      </c>
      <c r="E90" s="60" t="s">
        <v>429</v>
      </c>
      <c r="F90" s="115" t="s">
        <v>178</v>
      </c>
      <c r="G90" s="266" t="e">
        <f>SUM(G91:G113)</f>
        <v>#REF!</v>
      </c>
    </row>
    <row r="91" spans="1:7" ht="41.25" customHeight="1">
      <c r="A91" s="129" t="s">
        <v>243</v>
      </c>
      <c r="B91" s="112" t="s">
        <v>352</v>
      </c>
      <c r="C91" s="112" t="s">
        <v>70</v>
      </c>
      <c r="D91" s="167" t="s">
        <v>322</v>
      </c>
      <c r="E91" s="112" t="s">
        <v>429</v>
      </c>
      <c r="F91" s="168" t="s">
        <v>244</v>
      </c>
      <c r="G91" s="269" t="e">
        <f>SUM(#REF!)</f>
        <v>#REF!</v>
      </c>
    </row>
    <row r="92" spans="1:7" ht="33.75" customHeight="1" hidden="1" thickBot="1">
      <c r="A92" s="129" t="s">
        <v>243</v>
      </c>
      <c r="B92" s="59" t="s">
        <v>353</v>
      </c>
      <c r="C92" s="59" t="s">
        <v>70</v>
      </c>
      <c r="D92" s="92" t="s">
        <v>322</v>
      </c>
      <c r="E92" s="59" t="s">
        <v>429</v>
      </c>
      <c r="F92" s="224" t="s">
        <v>244</v>
      </c>
      <c r="G92" s="271"/>
    </row>
    <row r="93" spans="1:7" ht="37.5" customHeight="1">
      <c r="A93" s="129" t="s">
        <v>243</v>
      </c>
      <c r="B93" s="58" t="s">
        <v>354</v>
      </c>
      <c r="C93" s="58" t="s">
        <v>70</v>
      </c>
      <c r="D93" s="67" t="s">
        <v>322</v>
      </c>
      <c r="E93" s="58" t="s">
        <v>429</v>
      </c>
      <c r="F93" s="225" t="s">
        <v>244</v>
      </c>
      <c r="G93" s="270" t="e">
        <f>SUM(#REF!)</f>
        <v>#REF!</v>
      </c>
    </row>
    <row r="94" spans="1:7" ht="36.75" customHeight="1" hidden="1" thickBot="1">
      <c r="A94" s="129" t="s">
        <v>243</v>
      </c>
      <c r="B94" s="59" t="s">
        <v>299</v>
      </c>
      <c r="C94" s="59" t="s">
        <v>70</v>
      </c>
      <c r="D94" s="92" t="s">
        <v>322</v>
      </c>
      <c r="E94" s="59" t="s">
        <v>429</v>
      </c>
      <c r="F94" s="106" t="s">
        <v>244</v>
      </c>
      <c r="G94" s="271"/>
    </row>
    <row r="95" spans="1:7" ht="35.25" customHeight="1">
      <c r="A95" s="129" t="s">
        <v>243</v>
      </c>
      <c r="B95" s="58" t="s">
        <v>300</v>
      </c>
      <c r="C95" s="58" t="s">
        <v>70</v>
      </c>
      <c r="D95" s="67" t="s">
        <v>322</v>
      </c>
      <c r="E95" s="58" t="s">
        <v>429</v>
      </c>
      <c r="F95" s="225" t="s">
        <v>244</v>
      </c>
      <c r="G95" s="270" t="e">
        <f>SUM(#REF!)</f>
        <v>#REF!</v>
      </c>
    </row>
    <row r="96" spans="1:7" ht="42.75" customHeight="1">
      <c r="A96" s="129" t="s">
        <v>243</v>
      </c>
      <c r="B96" s="59" t="s">
        <v>301</v>
      </c>
      <c r="C96" s="59" t="s">
        <v>70</v>
      </c>
      <c r="D96" s="92" t="s">
        <v>322</v>
      </c>
      <c r="E96" s="59" t="s">
        <v>429</v>
      </c>
      <c r="F96" s="225" t="s">
        <v>244</v>
      </c>
      <c r="G96" s="271" t="e">
        <f>SUM(#REF!)</f>
        <v>#REF!</v>
      </c>
    </row>
    <row r="97" spans="1:7" ht="35.25" customHeight="1">
      <c r="A97" s="129" t="s">
        <v>243</v>
      </c>
      <c r="B97" s="58" t="s">
        <v>302</v>
      </c>
      <c r="C97" s="58" t="s">
        <v>70</v>
      </c>
      <c r="D97" s="67" t="s">
        <v>322</v>
      </c>
      <c r="E97" s="58" t="s">
        <v>429</v>
      </c>
      <c r="F97" s="225" t="s">
        <v>244</v>
      </c>
      <c r="G97" s="270" t="e">
        <f>SUM(#REF!)</f>
        <v>#REF!</v>
      </c>
    </row>
    <row r="98" spans="1:7" ht="42.75" customHeight="1">
      <c r="A98" s="129" t="s">
        <v>243</v>
      </c>
      <c r="B98" s="59" t="s">
        <v>303</v>
      </c>
      <c r="C98" s="59" t="s">
        <v>70</v>
      </c>
      <c r="D98" s="92" t="s">
        <v>322</v>
      </c>
      <c r="E98" s="59" t="s">
        <v>429</v>
      </c>
      <c r="F98" s="225" t="s">
        <v>244</v>
      </c>
      <c r="G98" s="271" t="e">
        <f>SUM(#REF!)</f>
        <v>#REF!</v>
      </c>
    </row>
    <row r="99" spans="1:7" ht="36" customHeight="1">
      <c r="A99" s="129" t="s">
        <v>243</v>
      </c>
      <c r="B99" s="58" t="s">
        <v>304</v>
      </c>
      <c r="C99" s="58" t="s">
        <v>70</v>
      </c>
      <c r="D99" s="67" t="s">
        <v>322</v>
      </c>
      <c r="E99" s="58" t="s">
        <v>429</v>
      </c>
      <c r="F99" s="225" t="s">
        <v>244</v>
      </c>
      <c r="G99" s="270" t="e">
        <f>SUM(#REF!)</f>
        <v>#REF!</v>
      </c>
    </row>
    <row r="100" spans="1:7" ht="35.25" customHeight="1">
      <c r="A100" s="129" t="s">
        <v>243</v>
      </c>
      <c r="B100" s="59" t="s">
        <v>305</v>
      </c>
      <c r="C100" s="59" t="s">
        <v>70</v>
      </c>
      <c r="D100" s="92" t="s">
        <v>322</v>
      </c>
      <c r="E100" s="59" t="s">
        <v>429</v>
      </c>
      <c r="F100" s="55" t="s">
        <v>244</v>
      </c>
      <c r="G100" s="271" t="e">
        <f>SUM(#REF!)</f>
        <v>#REF!</v>
      </c>
    </row>
    <row r="101" spans="1:7" ht="32.25" hidden="1" thickBot="1">
      <c r="A101" s="129" t="s">
        <v>243</v>
      </c>
      <c r="B101" s="58" t="s">
        <v>306</v>
      </c>
      <c r="C101" s="58" t="s">
        <v>70</v>
      </c>
      <c r="D101" s="67" t="s">
        <v>322</v>
      </c>
      <c r="E101" s="58" t="s">
        <v>429</v>
      </c>
      <c r="F101" s="224" t="s">
        <v>244</v>
      </c>
      <c r="G101" s="270"/>
    </row>
    <row r="102" spans="1:7" ht="46.5" customHeight="1">
      <c r="A102" s="129" t="s">
        <v>243</v>
      </c>
      <c r="B102" s="59" t="s">
        <v>307</v>
      </c>
      <c r="C102" s="59" t="s">
        <v>70</v>
      </c>
      <c r="D102" s="92" t="s">
        <v>322</v>
      </c>
      <c r="E102" s="59" t="s">
        <v>429</v>
      </c>
      <c r="F102" s="225" t="s">
        <v>244</v>
      </c>
      <c r="G102" s="271" t="e">
        <f>SUM(#REF!)</f>
        <v>#REF!</v>
      </c>
    </row>
    <row r="103" spans="1:7" ht="36" customHeight="1">
      <c r="A103" s="129" t="s">
        <v>243</v>
      </c>
      <c r="B103" s="58" t="s">
        <v>326</v>
      </c>
      <c r="C103" s="58" t="s">
        <v>70</v>
      </c>
      <c r="D103" s="67" t="s">
        <v>322</v>
      </c>
      <c r="E103" s="58" t="s">
        <v>429</v>
      </c>
      <c r="F103" s="106" t="s">
        <v>244</v>
      </c>
      <c r="G103" s="270" t="e">
        <f>SUM(#REF!)</f>
        <v>#REF!</v>
      </c>
    </row>
    <row r="104" spans="1:7" ht="38.25" customHeight="1">
      <c r="A104" s="129" t="s">
        <v>243</v>
      </c>
      <c r="B104" s="59" t="s">
        <v>308</v>
      </c>
      <c r="C104" s="59" t="s">
        <v>70</v>
      </c>
      <c r="D104" s="92" t="s">
        <v>322</v>
      </c>
      <c r="E104" s="59" t="s">
        <v>429</v>
      </c>
      <c r="F104" s="225" t="s">
        <v>244</v>
      </c>
      <c r="G104" s="271" t="e">
        <f>SUM(#REF!)</f>
        <v>#REF!</v>
      </c>
    </row>
    <row r="105" spans="1:7" ht="38.25" customHeight="1">
      <c r="A105" s="129" t="s">
        <v>243</v>
      </c>
      <c r="B105" s="58" t="s">
        <v>309</v>
      </c>
      <c r="C105" s="58" t="s">
        <v>70</v>
      </c>
      <c r="D105" s="67" t="s">
        <v>322</v>
      </c>
      <c r="E105" s="58" t="s">
        <v>429</v>
      </c>
      <c r="F105" s="106" t="s">
        <v>244</v>
      </c>
      <c r="G105" s="270" t="e">
        <f>SUM(#REF!)</f>
        <v>#REF!</v>
      </c>
    </row>
    <row r="106" spans="1:7" ht="39" customHeight="1">
      <c r="A106" s="129" t="s">
        <v>243</v>
      </c>
      <c r="B106" s="59" t="s">
        <v>310</v>
      </c>
      <c r="C106" s="59" t="s">
        <v>70</v>
      </c>
      <c r="D106" s="92" t="s">
        <v>322</v>
      </c>
      <c r="E106" s="59" t="s">
        <v>429</v>
      </c>
      <c r="F106" s="225" t="s">
        <v>244</v>
      </c>
      <c r="G106" s="271" t="e">
        <f>SUM(#REF!)</f>
        <v>#REF!</v>
      </c>
    </row>
    <row r="107" spans="1:7" ht="38.25" customHeight="1">
      <c r="A107" s="129" t="s">
        <v>243</v>
      </c>
      <c r="B107" s="58" t="s">
        <v>311</v>
      </c>
      <c r="C107" s="58" t="s">
        <v>70</v>
      </c>
      <c r="D107" s="67" t="s">
        <v>322</v>
      </c>
      <c r="E107" s="58" t="s">
        <v>429</v>
      </c>
      <c r="F107" s="225" t="s">
        <v>244</v>
      </c>
      <c r="G107" s="270" t="e">
        <f>SUM(#REF!)</f>
        <v>#REF!</v>
      </c>
    </row>
    <row r="108" spans="1:7" ht="45" customHeight="1">
      <c r="A108" s="129" t="s">
        <v>243</v>
      </c>
      <c r="B108" s="59" t="s">
        <v>211</v>
      </c>
      <c r="C108" s="59" t="s">
        <v>70</v>
      </c>
      <c r="D108" s="92" t="s">
        <v>322</v>
      </c>
      <c r="E108" s="59" t="s">
        <v>429</v>
      </c>
      <c r="F108" s="106" t="s">
        <v>244</v>
      </c>
      <c r="G108" s="271" t="e">
        <f>SUM(#REF!)</f>
        <v>#REF!</v>
      </c>
    </row>
    <row r="109" spans="1:7" ht="50.25" customHeight="1">
      <c r="A109" s="129" t="s">
        <v>243</v>
      </c>
      <c r="B109" s="58" t="s">
        <v>312</v>
      </c>
      <c r="C109" s="58" t="s">
        <v>70</v>
      </c>
      <c r="D109" s="67" t="s">
        <v>322</v>
      </c>
      <c r="E109" s="58" t="s">
        <v>429</v>
      </c>
      <c r="F109" s="225" t="s">
        <v>244</v>
      </c>
      <c r="G109" s="270" t="e">
        <f>SUM(#REF!)</f>
        <v>#REF!</v>
      </c>
    </row>
    <row r="110" spans="1:7" ht="48" customHeight="1">
      <c r="A110" s="129" t="s">
        <v>243</v>
      </c>
      <c r="B110" s="59" t="s">
        <v>313</v>
      </c>
      <c r="C110" s="59" t="s">
        <v>70</v>
      </c>
      <c r="D110" s="92" t="s">
        <v>322</v>
      </c>
      <c r="E110" s="59" t="s">
        <v>429</v>
      </c>
      <c r="F110" s="225" t="s">
        <v>244</v>
      </c>
      <c r="G110" s="271" t="e">
        <f>SUM(#REF!)</f>
        <v>#REF!</v>
      </c>
    </row>
    <row r="111" spans="1:7" ht="43.5" customHeight="1">
      <c r="A111" s="129" t="s">
        <v>243</v>
      </c>
      <c r="B111" s="58" t="s">
        <v>486</v>
      </c>
      <c r="C111" s="58" t="s">
        <v>70</v>
      </c>
      <c r="D111" s="67" t="s">
        <v>322</v>
      </c>
      <c r="E111" s="58" t="s">
        <v>429</v>
      </c>
      <c r="F111" s="106" t="s">
        <v>244</v>
      </c>
      <c r="G111" s="270" t="e">
        <f>SUM(#REF!)</f>
        <v>#REF!</v>
      </c>
    </row>
    <row r="112" spans="1:7" ht="37.5" customHeight="1">
      <c r="A112" s="129" t="s">
        <v>243</v>
      </c>
      <c r="B112" s="58" t="s">
        <v>488</v>
      </c>
      <c r="C112" s="58" t="s">
        <v>70</v>
      </c>
      <c r="D112" s="67" t="s">
        <v>322</v>
      </c>
      <c r="E112" s="58" t="s">
        <v>429</v>
      </c>
      <c r="F112" s="225" t="s">
        <v>244</v>
      </c>
      <c r="G112" s="270" t="e">
        <f>SUM(#REF!)</f>
        <v>#REF!</v>
      </c>
    </row>
    <row r="113" spans="1:7" ht="37.5" customHeight="1" thickBot="1">
      <c r="A113" s="129" t="s">
        <v>243</v>
      </c>
      <c r="B113" s="143" t="s">
        <v>60</v>
      </c>
      <c r="C113" s="56" t="s">
        <v>70</v>
      </c>
      <c r="D113" s="91" t="s">
        <v>322</v>
      </c>
      <c r="E113" s="166" t="s">
        <v>429</v>
      </c>
      <c r="F113" s="55" t="s">
        <v>244</v>
      </c>
      <c r="G113" s="267" t="e">
        <f>SUM(#REF!)</f>
        <v>#REF!</v>
      </c>
    </row>
    <row r="114" spans="1:7" ht="63.75" customHeight="1" thickBot="1">
      <c r="A114" s="253" t="s">
        <v>366</v>
      </c>
      <c r="B114" s="66" t="s">
        <v>178</v>
      </c>
      <c r="C114" s="60" t="s">
        <v>179</v>
      </c>
      <c r="D114" s="66" t="s">
        <v>179</v>
      </c>
      <c r="E114" s="60" t="s">
        <v>430</v>
      </c>
      <c r="F114" s="115" t="s">
        <v>178</v>
      </c>
      <c r="G114" s="266" t="e">
        <f>SUM(G115:G118)</f>
        <v>#REF!</v>
      </c>
    </row>
    <row r="115" spans="1:7" ht="31.5">
      <c r="A115" s="129" t="s">
        <v>243</v>
      </c>
      <c r="B115" s="139" t="s">
        <v>354</v>
      </c>
      <c r="C115" s="140" t="s">
        <v>184</v>
      </c>
      <c r="D115" s="141" t="s">
        <v>232</v>
      </c>
      <c r="E115" s="140" t="s">
        <v>430</v>
      </c>
      <c r="F115" s="142" t="s">
        <v>244</v>
      </c>
      <c r="G115" s="272" t="e">
        <f>SUM(#REF!)</f>
        <v>#REF!</v>
      </c>
    </row>
    <row r="116" spans="1:7" ht="85.5" customHeight="1">
      <c r="A116" s="11" t="s">
        <v>316</v>
      </c>
      <c r="B116" s="101" t="s">
        <v>354</v>
      </c>
      <c r="C116" s="58" t="s">
        <v>184</v>
      </c>
      <c r="D116" s="67" t="s">
        <v>232</v>
      </c>
      <c r="E116" s="58" t="s">
        <v>430</v>
      </c>
      <c r="F116" s="79" t="s">
        <v>372</v>
      </c>
      <c r="G116" s="270" t="e">
        <f>SUM(#REF!)</f>
        <v>#REF!</v>
      </c>
    </row>
    <row r="117" spans="1:7" ht="37.5" customHeight="1" thickBot="1">
      <c r="A117" s="170" t="s">
        <v>315</v>
      </c>
      <c r="B117" s="101" t="s">
        <v>354</v>
      </c>
      <c r="C117" s="58" t="s">
        <v>184</v>
      </c>
      <c r="D117" s="67" t="s">
        <v>232</v>
      </c>
      <c r="E117" s="58" t="s">
        <v>430</v>
      </c>
      <c r="F117" s="79" t="s">
        <v>207</v>
      </c>
      <c r="G117" s="270" t="e">
        <f>SUM(#REF!)</f>
        <v>#REF!</v>
      </c>
    </row>
    <row r="118" spans="1:7" ht="31.5" customHeight="1" hidden="1" thickBot="1">
      <c r="A118" s="273"/>
      <c r="B118" s="143"/>
      <c r="C118" s="56"/>
      <c r="D118" s="91"/>
      <c r="E118" s="56"/>
      <c r="F118" s="55"/>
      <c r="G118" s="267"/>
    </row>
    <row r="119" spans="1:7" ht="84.75" customHeight="1" thickBot="1">
      <c r="A119" s="253" t="s">
        <v>367</v>
      </c>
      <c r="B119" s="66" t="s">
        <v>178</v>
      </c>
      <c r="C119" s="60" t="s">
        <v>179</v>
      </c>
      <c r="D119" s="66" t="s">
        <v>179</v>
      </c>
      <c r="E119" s="60" t="s">
        <v>431</v>
      </c>
      <c r="F119" s="54" t="s">
        <v>178</v>
      </c>
      <c r="G119" s="266" t="e">
        <f>SUM(G120:G132)</f>
        <v>#REF!</v>
      </c>
    </row>
    <row r="120" spans="1:7" ht="46.5" customHeight="1">
      <c r="A120" s="129" t="s">
        <v>243</v>
      </c>
      <c r="B120" s="139" t="s">
        <v>352</v>
      </c>
      <c r="C120" s="140" t="s">
        <v>70</v>
      </c>
      <c r="D120" s="141" t="s">
        <v>322</v>
      </c>
      <c r="E120" s="140" t="s">
        <v>431</v>
      </c>
      <c r="F120" s="142" t="s">
        <v>244</v>
      </c>
      <c r="G120" s="271" t="e">
        <f>SUM(#REF!)</f>
        <v>#REF!</v>
      </c>
    </row>
    <row r="121" spans="1:7" ht="37.5" customHeight="1">
      <c r="A121" s="129" t="s">
        <v>243</v>
      </c>
      <c r="B121" s="139" t="s">
        <v>354</v>
      </c>
      <c r="C121" s="140" t="s">
        <v>184</v>
      </c>
      <c r="D121" s="141" t="s">
        <v>232</v>
      </c>
      <c r="E121" s="140" t="s">
        <v>431</v>
      </c>
      <c r="F121" s="142" t="s">
        <v>244</v>
      </c>
      <c r="G121" s="270" t="e">
        <f>SUM(#REF!)</f>
        <v>#REF!</v>
      </c>
    </row>
    <row r="122" spans="1:7" ht="47.25" customHeight="1">
      <c r="A122" s="170" t="s">
        <v>315</v>
      </c>
      <c r="B122" s="139" t="s">
        <v>354</v>
      </c>
      <c r="C122" s="140" t="s">
        <v>184</v>
      </c>
      <c r="D122" s="141" t="s">
        <v>232</v>
      </c>
      <c r="E122" s="140" t="s">
        <v>431</v>
      </c>
      <c r="F122" s="142" t="s">
        <v>207</v>
      </c>
      <c r="G122" s="271" t="e">
        <f>SUM(#REF!)</f>
        <v>#REF!</v>
      </c>
    </row>
    <row r="123" spans="1:7" ht="31.5" hidden="1">
      <c r="A123" s="11" t="s">
        <v>65</v>
      </c>
      <c r="B123" s="101" t="s">
        <v>299</v>
      </c>
      <c r="C123" s="58" t="s">
        <v>232</v>
      </c>
      <c r="D123" s="67" t="s">
        <v>232</v>
      </c>
      <c r="E123" s="140" t="s">
        <v>431</v>
      </c>
      <c r="F123" s="79" t="s">
        <v>230</v>
      </c>
      <c r="G123" s="270"/>
    </row>
    <row r="124" spans="1:7" ht="79.5" customHeight="1" hidden="1">
      <c r="A124" s="114" t="s">
        <v>316</v>
      </c>
      <c r="B124" s="101" t="s">
        <v>299</v>
      </c>
      <c r="C124" s="58" t="s">
        <v>232</v>
      </c>
      <c r="D124" s="67" t="s">
        <v>232</v>
      </c>
      <c r="E124" s="140" t="s">
        <v>431</v>
      </c>
      <c r="F124" s="79" t="s">
        <v>372</v>
      </c>
      <c r="G124" s="270"/>
    </row>
    <row r="125" spans="1:7" ht="48" customHeight="1" hidden="1">
      <c r="A125" s="170" t="s">
        <v>315</v>
      </c>
      <c r="B125" s="101" t="s">
        <v>299</v>
      </c>
      <c r="C125" s="58" t="s">
        <v>232</v>
      </c>
      <c r="D125" s="67" t="s">
        <v>232</v>
      </c>
      <c r="E125" s="140" t="s">
        <v>431</v>
      </c>
      <c r="F125" s="79" t="s">
        <v>207</v>
      </c>
      <c r="G125" s="270"/>
    </row>
    <row r="126" spans="1:7" ht="74.25" customHeight="1">
      <c r="A126" s="114" t="s">
        <v>316</v>
      </c>
      <c r="B126" s="58" t="s">
        <v>301</v>
      </c>
      <c r="C126" s="58" t="s">
        <v>184</v>
      </c>
      <c r="D126" s="67" t="s">
        <v>232</v>
      </c>
      <c r="E126" s="58" t="s">
        <v>431</v>
      </c>
      <c r="F126" s="79" t="s">
        <v>372</v>
      </c>
      <c r="G126" s="270" t="e">
        <f>SUM(#REF!)</f>
        <v>#REF!</v>
      </c>
    </row>
    <row r="127" spans="1:7" ht="81.75" customHeight="1" hidden="1">
      <c r="A127" s="114" t="s">
        <v>316</v>
      </c>
      <c r="B127" s="68" t="s">
        <v>301</v>
      </c>
      <c r="C127" s="131" t="s">
        <v>184</v>
      </c>
      <c r="D127" s="132" t="s">
        <v>232</v>
      </c>
      <c r="E127" s="131" t="s">
        <v>431</v>
      </c>
      <c r="F127" s="131" t="s">
        <v>372</v>
      </c>
      <c r="G127" s="271"/>
    </row>
    <row r="128" spans="1:7" ht="31.5" hidden="1">
      <c r="A128" s="11" t="s">
        <v>65</v>
      </c>
      <c r="B128" s="101" t="s">
        <v>301</v>
      </c>
      <c r="C128" s="58" t="s">
        <v>213</v>
      </c>
      <c r="D128" s="67" t="s">
        <v>70</v>
      </c>
      <c r="E128" s="140" t="s">
        <v>431</v>
      </c>
      <c r="F128" s="79" t="s">
        <v>230</v>
      </c>
      <c r="G128" s="270"/>
    </row>
    <row r="129" spans="1:7" ht="31.5">
      <c r="A129" s="129" t="s">
        <v>282</v>
      </c>
      <c r="B129" s="144" t="s">
        <v>302</v>
      </c>
      <c r="C129" s="59" t="s">
        <v>215</v>
      </c>
      <c r="D129" s="92" t="s">
        <v>378</v>
      </c>
      <c r="E129" s="140" t="s">
        <v>431</v>
      </c>
      <c r="F129" s="106" t="s">
        <v>283</v>
      </c>
      <c r="G129" s="271" t="e">
        <f>SUM(#REF!)</f>
        <v>#REF!</v>
      </c>
    </row>
    <row r="130" spans="1:7" ht="31.5">
      <c r="A130" s="122" t="s">
        <v>284</v>
      </c>
      <c r="B130" s="58" t="s">
        <v>302</v>
      </c>
      <c r="C130" s="58" t="s">
        <v>215</v>
      </c>
      <c r="D130" s="67" t="s">
        <v>378</v>
      </c>
      <c r="E130" s="58" t="s">
        <v>431</v>
      </c>
      <c r="F130" s="79" t="s">
        <v>285</v>
      </c>
      <c r="G130" s="270" t="e">
        <f>SUM(#REF!)</f>
        <v>#REF!</v>
      </c>
    </row>
    <row r="131" spans="1:7" ht="30.75" customHeight="1">
      <c r="A131" s="194" t="s">
        <v>243</v>
      </c>
      <c r="B131" s="101" t="s">
        <v>307</v>
      </c>
      <c r="C131" s="58" t="s">
        <v>184</v>
      </c>
      <c r="D131" s="67" t="s">
        <v>184</v>
      </c>
      <c r="E131" s="58" t="s">
        <v>431</v>
      </c>
      <c r="F131" s="169" t="s">
        <v>244</v>
      </c>
      <c r="G131" s="270" t="e">
        <f>SUM(#REF!)</f>
        <v>#REF!</v>
      </c>
    </row>
    <row r="132" spans="1:7" ht="63.75" thickBot="1">
      <c r="A132" s="114" t="s">
        <v>316</v>
      </c>
      <c r="B132" s="101" t="s">
        <v>307</v>
      </c>
      <c r="C132" s="58" t="s">
        <v>184</v>
      </c>
      <c r="D132" s="67" t="s">
        <v>184</v>
      </c>
      <c r="E132" s="59" t="s">
        <v>431</v>
      </c>
      <c r="F132" s="55" t="s">
        <v>372</v>
      </c>
      <c r="G132" s="267" t="e">
        <f>#REF!</f>
        <v>#REF!</v>
      </c>
    </row>
    <row r="133" spans="1:7" ht="43.5" customHeight="1" thickBot="1">
      <c r="A133" s="253" t="s">
        <v>368</v>
      </c>
      <c r="B133" s="66" t="s">
        <v>178</v>
      </c>
      <c r="C133" s="60" t="s">
        <v>179</v>
      </c>
      <c r="D133" s="66" t="s">
        <v>179</v>
      </c>
      <c r="E133" s="60" t="s">
        <v>228</v>
      </c>
      <c r="F133" s="54" t="s">
        <v>178</v>
      </c>
      <c r="G133" s="266" t="e">
        <f>SUM(G134:G137)</f>
        <v>#REF!</v>
      </c>
    </row>
    <row r="134" spans="1:7" ht="26.25" customHeight="1">
      <c r="A134" s="98" t="s">
        <v>56</v>
      </c>
      <c r="B134" s="226" t="s">
        <v>307</v>
      </c>
      <c r="C134" s="227" t="s">
        <v>231</v>
      </c>
      <c r="D134" s="228" t="s">
        <v>378</v>
      </c>
      <c r="E134" s="227" t="s">
        <v>228</v>
      </c>
      <c r="F134" s="229" t="s">
        <v>186</v>
      </c>
      <c r="G134" s="272" t="e">
        <f>SUM(#REF!)</f>
        <v>#REF!</v>
      </c>
    </row>
    <row r="135" spans="1:7" ht="31.5" customHeight="1">
      <c r="A135" s="98" t="s">
        <v>56</v>
      </c>
      <c r="B135" s="67" t="s">
        <v>307</v>
      </c>
      <c r="C135" s="58" t="s">
        <v>184</v>
      </c>
      <c r="D135" s="67" t="s">
        <v>184</v>
      </c>
      <c r="E135" s="58" t="s">
        <v>228</v>
      </c>
      <c r="F135" s="107" t="s">
        <v>186</v>
      </c>
      <c r="G135" s="270" t="e">
        <f>SUM(#REF!)</f>
        <v>#REF!</v>
      </c>
    </row>
    <row r="136" spans="1:7" ht="36" customHeight="1">
      <c r="A136" s="129" t="s">
        <v>243</v>
      </c>
      <c r="B136" s="67" t="s">
        <v>307</v>
      </c>
      <c r="C136" s="58" t="s">
        <v>184</v>
      </c>
      <c r="D136" s="67" t="s">
        <v>184</v>
      </c>
      <c r="E136" s="58" t="s">
        <v>228</v>
      </c>
      <c r="F136" s="107" t="s">
        <v>244</v>
      </c>
      <c r="G136" s="270" t="e">
        <f>SUM(#REF!)</f>
        <v>#REF!</v>
      </c>
    </row>
    <row r="137" spans="1:7" ht="78.75" customHeight="1" thickBot="1">
      <c r="A137" s="114" t="s">
        <v>316</v>
      </c>
      <c r="B137" s="230" t="s">
        <v>307</v>
      </c>
      <c r="C137" s="166" t="s">
        <v>184</v>
      </c>
      <c r="D137" s="231" t="s">
        <v>184</v>
      </c>
      <c r="E137" s="166" t="s">
        <v>228</v>
      </c>
      <c r="F137" s="232" t="s">
        <v>372</v>
      </c>
      <c r="G137" s="267" t="e">
        <f>SUM(#REF!)</f>
        <v>#REF!</v>
      </c>
    </row>
    <row r="138" spans="1:7" ht="27.75" customHeight="1" thickBot="1">
      <c r="A138" s="274" t="s">
        <v>504</v>
      </c>
      <c r="B138" s="40" t="s">
        <v>178</v>
      </c>
      <c r="C138" s="24" t="s">
        <v>179</v>
      </c>
      <c r="D138" s="90" t="s">
        <v>179</v>
      </c>
      <c r="E138" s="41" t="s">
        <v>188</v>
      </c>
      <c r="F138" s="104" t="s">
        <v>178</v>
      </c>
      <c r="G138" s="266" t="e">
        <f>SUM(G140+G144+G148+G152+G155+G164+G166)</f>
        <v>#REF!</v>
      </c>
    </row>
    <row r="139" spans="1:7" ht="19.5" customHeight="1" thickBot="1">
      <c r="A139" s="116"/>
      <c r="B139" s="165"/>
      <c r="C139" s="136"/>
      <c r="D139" s="137"/>
      <c r="E139" s="136"/>
      <c r="F139" s="138"/>
      <c r="G139" s="275"/>
    </row>
    <row r="140" spans="1:7" ht="32.25" thickBot="1">
      <c r="A140" s="13" t="s">
        <v>492</v>
      </c>
      <c r="B140" s="40" t="s">
        <v>178</v>
      </c>
      <c r="C140" s="24" t="s">
        <v>179</v>
      </c>
      <c r="D140" s="90" t="s">
        <v>179</v>
      </c>
      <c r="E140" s="41" t="s">
        <v>189</v>
      </c>
      <c r="F140" s="104" t="s">
        <v>178</v>
      </c>
      <c r="G140" s="266" t="e">
        <f>SUM(G141:G142)</f>
        <v>#REF!</v>
      </c>
    </row>
    <row r="141" spans="1:7" ht="32.25" thickBot="1">
      <c r="A141" s="129" t="s">
        <v>243</v>
      </c>
      <c r="B141" s="135" t="s">
        <v>302</v>
      </c>
      <c r="C141" s="134" t="s">
        <v>215</v>
      </c>
      <c r="D141" s="135" t="s">
        <v>70</v>
      </c>
      <c r="E141" s="134" t="s">
        <v>189</v>
      </c>
      <c r="F141" s="62" t="s">
        <v>244</v>
      </c>
      <c r="G141" s="275" t="e">
        <f>SUM(#REF!)</f>
        <v>#REF!</v>
      </c>
    </row>
    <row r="142" spans="1:7" ht="26.25" customHeight="1" thickBot="1">
      <c r="A142" s="194" t="s">
        <v>185</v>
      </c>
      <c r="B142" s="135" t="s">
        <v>302</v>
      </c>
      <c r="C142" s="134" t="s">
        <v>215</v>
      </c>
      <c r="D142" s="135" t="s">
        <v>70</v>
      </c>
      <c r="E142" s="134" t="s">
        <v>189</v>
      </c>
      <c r="F142" s="153" t="s">
        <v>186</v>
      </c>
      <c r="G142" s="275" t="e">
        <f>SUM(#REF!)</f>
        <v>#REF!</v>
      </c>
    </row>
    <row r="143" spans="1:7" ht="0.75" customHeight="1" thickBot="1">
      <c r="A143" s="116"/>
      <c r="B143" s="165"/>
      <c r="C143" s="136"/>
      <c r="D143" s="137"/>
      <c r="E143" s="136"/>
      <c r="F143" s="138"/>
      <c r="G143" s="275"/>
    </row>
    <row r="144" spans="1:7" ht="44.25" customHeight="1" thickBot="1">
      <c r="A144" s="274" t="s">
        <v>493</v>
      </c>
      <c r="B144" s="40" t="s">
        <v>178</v>
      </c>
      <c r="C144" s="24" t="s">
        <v>179</v>
      </c>
      <c r="D144" s="90" t="s">
        <v>179</v>
      </c>
      <c r="E144" s="41" t="s">
        <v>191</v>
      </c>
      <c r="F144" s="104" t="s">
        <v>178</v>
      </c>
      <c r="G144" s="266" t="e">
        <f>SUM(G145:G146)</f>
        <v>#REF!</v>
      </c>
    </row>
    <row r="145" spans="1:7" ht="32.25" thickBot="1">
      <c r="A145" s="198" t="s">
        <v>243</v>
      </c>
      <c r="B145" s="196" t="s">
        <v>302</v>
      </c>
      <c r="C145" s="193" t="s">
        <v>215</v>
      </c>
      <c r="D145" s="196" t="s">
        <v>328</v>
      </c>
      <c r="E145" s="193" t="s">
        <v>191</v>
      </c>
      <c r="F145" s="197" t="s">
        <v>244</v>
      </c>
      <c r="G145" s="275" t="e">
        <f>SUM(#REF!)</f>
        <v>#REF!</v>
      </c>
    </row>
    <row r="146" spans="1:7" ht="48" thickBot="1">
      <c r="A146" s="195" t="s">
        <v>453</v>
      </c>
      <c r="B146" s="68" t="s">
        <v>302</v>
      </c>
      <c r="C146" s="158" t="s">
        <v>215</v>
      </c>
      <c r="D146" s="152" t="s">
        <v>328</v>
      </c>
      <c r="E146" s="158" t="s">
        <v>191</v>
      </c>
      <c r="F146" s="132" t="s">
        <v>454</v>
      </c>
      <c r="G146" s="275" t="e">
        <f>SUM(#REF!)</f>
        <v>#REF!</v>
      </c>
    </row>
    <row r="147" spans="1:7" ht="0.75" customHeight="1" thickBot="1">
      <c r="A147" s="116"/>
      <c r="B147" s="165"/>
      <c r="C147" s="136"/>
      <c r="D147" s="137"/>
      <c r="E147" s="136"/>
      <c r="F147" s="138"/>
      <c r="G147" s="275"/>
    </row>
    <row r="148" spans="1:7" ht="32.25" thickBot="1">
      <c r="A148" s="121" t="s">
        <v>494</v>
      </c>
      <c r="B148" s="40" t="s">
        <v>178</v>
      </c>
      <c r="C148" s="24" t="s">
        <v>179</v>
      </c>
      <c r="D148" s="90" t="s">
        <v>179</v>
      </c>
      <c r="E148" s="41" t="s">
        <v>380</v>
      </c>
      <c r="F148" s="104" t="s">
        <v>178</v>
      </c>
      <c r="G148" s="266" t="e">
        <f>SUM(G149:G150)</f>
        <v>#REF!</v>
      </c>
    </row>
    <row r="149" spans="1:7" ht="32.25" thickBot="1">
      <c r="A149" s="198" t="s">
        <v>243</v>
      </c>
      <c r="B149" s="196" t="s">
        <v>302</v>
      </c>
      <c r="C149" s="193" t="s">
        <v>215</v>
      </c>
      <c r="D149" s="196" t="s">
        <v>378</v>
      </c>
      <c r="E149" s="193" t="s">
        <v>380</v>
      </c>
      <c r="F149" s="197" t="s">
        <v>244</v>
      </c>
      <c r="G149" s="275" t="e">
        <f>SUM(#REF!)</f>
        <v>#REF!</v>
      </c>
    </row>
    <row r="150" spans="1:7" ht="48" thickBot="1">
      <c r="A150" s="195" t="s">
        <v>453</v>
      </c>
      <c r="B150" s="68" t="s">
        <v>302</v>
      </c>
      <c r="C150" s="158" t="s">
        <v>215</v>
      </c>
      <c r="D150" s="152" t="s">
        <v>328</v>
      </c>
      <c r="E150" s="158" t="s">
        <v>380</v>
      </c>
      <c r="F150" s="132" t="s">
        <v>454</v>
      </c>
      <c r="G150" s="275" t="e">
        <f>SUM(#REF!)</f>
        <v>#REF!</v>
      </c>
    </row>
    <row r="151" spans="1:7" ht="0.75" customHeight="1" thickBot="1">
      <c r="A151" s="116"/>
      <c r="B151" s="165"/>
      <c r="C151" s="136"/>
      <c r="D151" s="137"/>
      <c r="E151" s="136"/>
      <c r="F151" s="138"/>
      <c r="G151" s="275"/>
    </row>
    <row r="152" spans="1:7" ht="48" thickBot="1">
      <c r="A152" s="274" t="s">
        <v>495</v>
      </c>
      <c r="B152" s="40" t="s">
        <v>178</v>
      </c>
      <c r="C152" s="24" t="s">
        <v>179</v>
      </c>
      <c r="D152" s="90" t="s">
        <v>179</v>
      </c>
      <c r="E152" s="41" t="s">
        <v>296</v>
      </c>
      <c r="F152" s="104" t="s">
        <v>178</v>
      </c>
      <c r="G152" s="266" t="e">
        <f>SUM(G153)</f>
        <v>#REF!</v>
      </c>
    </row>
    <row r="153" spans="1:7" ht="32.25" thickBot="1">
      <c r="A153" s="198" t="s">
        <v>243</v>
      </c>
      <c r="B153" s="135" t="s">
        <v>352</v>
      </c>
      <c r="C153" s="134" t="s">
        <v>70</v>
      </c>
      <c r="D153" s="135" t="s">
        <v>322</v>
      </c>
      <c r="E153" s="134" t="s">
        <v>296</v>
      </c>
      <c r="F153" s="62" t="s">
        <v>244</v>
      </c>
      <c r="G153" s="275" t="e">
        <f>SUM(#REF!)</f>
        <v>#REF!</v>
      </c>
    </row>
    <row r="154" spans="1:7" ht="0.75" customHeight="1" thickBot="1">
      <c r="A154" s="116"/>
      <c r="B154" s="165"/>
      <c r="C154" s="136"/>
      <c r="D154" s="137"/>
      <c r="E154" s="136"/>
      <c r="F154" s="138"/>
      <c r="G154" s="275"/>
    </row>
    <row r="155" spans="1:7" ht="87" customHeight="1" thickBot="1">
      <c r="A155" s="274" t="s">
        <v>496</v>
      </c>
      <c r="B155" s="40" t="s">
        <v>178</v>
      </c>
      <c r="C155" s="24" t="s">
        <v>179</v>
      </c>
      <c r="D155" s="90" t="s">
        <v>179</v>
      </c>
      <c r="E155" s="41" t="s">
        <v>433</v>
      </c>
      <c r="F155" s="104" t="s">
        <v>178</v>
      </c>
      <c r="G155" s="266" t="e">
        <f>SUM(G156:G162)</f>
        <v>#REF!</v>
      </c>
    </row>
    <row r="156" spans="1:7" ht="63">
      <c r="A156" s="146" t="s">
        <v>316</v>
      </c>
      <c r="B156" s="156" t="s">
        <v>304</v>
      </c>
      <c r="C156" s="149" t="s">
        <v>184</v>
      </c>
      <c r="D156" s="151" t="s">
        <v>328</v>
      </c>
      <c r="E156" s="157" t="s">
        <v>433</v>
      </c>
      <c r="F156" s="171" t="s">
        <v>372</v>
      </c>
      <c r="G156" s="272" t="e">
        <f>SUM(#REF!)</f>
        <v>#REF!</v>
      </c>
    </row>
    <row r="157" spans="1:7" ht="31.5">
      <c r="A157" s="170" t="s">
        <v>315</v>
      </c>
      <c r="B157" s="135" t="s">
        <v>304</v>
      </c>
      <c r="C157" s="57" t="s">
        <v>184</v>
      </c>
      <c r="D157" s="62" t="s">
        <v>328</v>
      </c>
      <c r="E157" s="134" t="s">
        <v>433</v>
      </c>
      <c r="F157" s="57" t="s">
        <v>207</v>
      </c>
      <c r="G157" s="270" t="e">
        <f>SUM(#REF!)</f>
        <v>#REF!</v>
      </c>
    </row>
    <row r="158" spans="1:7" ht="31.5">
      <c r="A158" s="129" t="s">
        <v>67</v>
      </c>
      <c r="B158" s="135" t="s">
        <v>304</v>
      </c>
      <c r="C158" s="57" t="s">
        <v>184</v>
      </c>
      <c r="D158" s="62" t="s">
        <v>232</v>
      </c>
      <c r="E158" s="134" t="s">
        <v>433</v>
      </c>
      <c r="F158" s="61" t="s">
        <v>68</v>
      </c>
      <c r="G158" s="270" t="e">
        <f>SUM(#REF!)</f>
        <v>#REF!</v>
      </c>
    </row>
    <row r="159" spans="1:7" ht="31.5">
      <c r="A159" s="128" t="s">
        <v>243</v>
      </c>
      <c r="B159" s="154" t="s">
        <v>304</v>
      </c>
      <c r="C159" s="150" t="s">
        <v>184</v>
      </c>
      <c r="D159" s="153" t="s">
        <v>232</v>
      </c>
      <c r="E159" s="155" t="s">
        <v>433</v>
      </c>
      <c r="F159" s="150" t="s">
        <v>244</v>
      </c>
      <c r="G159" s="271" t="e">
        <f>SUM(#REF!)</f>
        <v>#REF!</v>
      </c>
    </row>
    <row r="160" spans="1:7" ht="47.25">
      <c r="A160" s="129" t="s">
        <v>398</v>
      </c>
      <c r="B160" s="135" t="s">
        <v>304</v>
      </c>
      <c r="C160" s="57" t="s">
        <v>184</v>
      </c>
      <c r="D160" s="62" t="s">
        <v>232</v>
      </c>
      <c r="E160" s="134" t="s">
        <v>433</v>
      </c>
      <c r="F160" s="61" t="s">
        <v>187</v>
      </c>
      <c r="G160" s="270" t="e">
        <f>SUM(#REF!)</f>
        <v>#REF!</v>
      </c>
    </row>
    <row r="161" spans="1:7" ht="31.5">
      <c r="A161" s="128" t="s">
        <v>243</v>
      </c>
      <c r="B161" s="235" t="s">
        <v>304</v>
      </c>
      <c r="C161" s="150" t="s">
        <v>54</v>
      </c>
      <c r="D161" s="153" t="s">
        <v>70</v>
      </c>
      <c r="E161" s="155" t="s">
        <v>433</v>
      </c>
      <c r="F161" s="148" t="s">
        <v>244</v>
      </c>
      <c r="G161" s="271" t="e">
        <f>SUM(#REF!)</f>
        <v>#REF!</v>
      </c>
    </row>
    <row r="162" spans="1:7" ht="69.75" customHeight="1">
      <c r="A162" s="114" t="s">
        <v>316</v>
      </c>
      <c r="B162" s="135" t="s">
        <v>304</v>
      </c>
      <c r="C162" s="57" t="s">
        <v>54</v>
      </c>
      <c r="D162" s="62" t="s">
        <v>70</v>
      </c>
      <c r="E162" s="134" t="s">
        <v>433</v>
      </c>
      <c r="F162" s="61" t="s">
        <v>372</v>
      </c>
      <c r="G162" s="270" t="e">
        <f>SUM(#REF!)</f>
        <v>#REF!</v>
      </c>
    </row>
    <row r="163" spans="1:7" ht="0.75" customHeight="1" thickBot="1">
      <c r="A163" s="276"/>
      <c r="B163" s="233"/>
      <c r="C163" s="166"/>
      <c r="D163" s="231"/>
      <c r="E163" s="166"/>
      <c r="F163" s="234"/>
      <c r="G163" s="267"/>
    </row>
    <row r="164" spans="1:7" ht="48" customHeight="1" thickBot="1">
      <c r="A164" s="274" t="s">
        <v>497</v>
      </c>
      <c r="B164" s="40" t="s">
        <v>178</v>
      </c>
      <c r="C164" s="24" t="s">
        <v>179</v>
      </c>
      <c r="D164" s="90" t="s">
        <v>179</v>
      </c>
      <c r="E164" s="41" t="s">
        <v>397</v>
      </c>
      <c r="F164" s="104" t="s">
        <v>178</v>
      </c>
      <c r="G164" s="266" t="e">
        <f>SUM(G165)</f>
        <v>#REF!</v>
      </c>
    </row>
    <row r="165" spans="1:7" ht="31.5" customHeight="1" thickBot="1">
      <c r="A165" s="198" t="s">
        <v>243</v>
      </c>
      <c r="B165" s="196" t="s">
        <v>308</v>
      </c>
      <c r="C165" s="118" t="s">
        <v>545</v>
      </c>
      <c r="D165" s="192" t="s">
        <v>61</v>
      </c>
      <c r="E165" s="193" t="s">
        <v>397</v>
      </c>
      <c r="F165" s="197" t="s">
        <v>244</v>
      </c>
      <c r="G165" s="275" t="e">
        <f>SUM(#REF!)</f>
        <v>#REF!</v>
      </c>
    </row>
    <row r="166" spans="1:7" ht="32.25" thickBot="1">
      <c r="A166" s="274" t="s">
        <v>499</v>
      </c>
      <c r="B166" s="40" t="s">
        <v>178</v>
      </c>
      <c r="C166" s="24" t="s">
        <v>179</v>
      </c>
      <c r="D166" s="90" t="s">
        <v>179</v>
      </c>
      <c r="E166" s="41" t="s">
        <v>498</v>
      </c>
      <c r="F166" s="104" t="s">
        <v>178</v>
      </c>
      <c r="G166" s="266" t="e">
        <f>SUM(G167)</f>
        <v>#REF!</v>
      </c>
    </row>
    <row r="167" spans="1:7" ht="48" thickBot="1">
      <c r="A167" s="129" t="s">
        <v>453</v>
      </c>
      <c r="B167" s="196" t="s">
        <v>308</v>
      </c>
      <c r="C167" s="118" t="s">
        <v>545</v>
      </c>
      <c r="D167" s="192" t="s">
        <v>61</v>
      </c>
      <c r="E167" s="193" t="s">
        <v>498</v>
      </c>
      <c r="F167" s="197" t="s">
        <v>454</v>
      </c>
      <c r="G167" s="275" t="e">
        <f>SUM(#REF!)</f>
        <v>#REF!</v>
      </c>
    </row>
  </sheetData>
  <sheetProtection/>
  <mergeCells count="5">
    <mergeCell ref="A10:G10"/>
    <mergeCell ref="A11:G11"/>
    <mergeCell ref="C1:E1"/>
    <mergeCell ref="B3:F3"/>
    <mergeCell ref="A4:G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7">
      <selection activeCell="C10" sqref="C10:D10"/>
    </sheetView>
  </sheetViews>
  <sheetFormatPr defaultColWidth="9.00390625" defaultRowHeight="12.75"/>
  <cols>
    <col min="1" max="1" width="0.74609375" style="0" customWidth="1"/>
    <col min="2" max="2" width="7.625" style="0" customWidth="1"/>
    <col min="3" max="3" width="59.75390625" style="0" customWidth="1"/>
    <col min="4" max="4" width="19.875" style="0" customWidth="1"/>
    <col min="5" max="5" width="11.00390625" style="0" customWidth="1"/>
    <col min="6" max="6" width="16.625" style="0" customWidth="1"/>
  </cols>
  <sheetData>
    <row r="1" spans="2:4" ht="0.75" customHeight="1" hidden="1">
      <c r="B1" s="16" t="s">
        <v>485</v>
      </c>
      <c r="C1" s="17" t="s">
        <v>196</v>
      </c>
      <c r="D1" s="81" t="e">
        <f>SUM(#REF!)</f>
        <v>#REF!</v>
      </c>
    </row>
    <row r="2" spans="2:4" ht="36" customHeight="1" hidden="1" thickBot="1">
      <c r="B2" s="87" t="s">
        <v>482</v>
      </c>
      <c r="C2" s="82" t="s">
        <v>483</v>
      </c>
      <c r="D2" s="83">
        <f>SUM(D4+D5)</f>
        <v>0</v>
      </c>
    </row>
    <row r="3" ht="12.75" hidden="1">
      <c r="D3" s="45"/>
    </row>
    <row r="4" spans="2:4" ht="45.75" customHeight="1" hidden="1" thickBot="1">
      <c r="B4" s="84" t="s">
        <v>245</v>
      </c>
      <c r="C4" s="85" t="s">
        <v>542</v>
      </c>
      <c r="D4" s="5"/>
    </row>
    <row r="5" spans="2:4" ht="30" customHeight="1" hidden="1" thickBot="1">
      <c r="B5" s="30"/>
      <c r="C5" s="80"/>
      <c r="D5" s="6"/>
    </row>
    <row r="6" spans="2:4" ht="37.5" customHeight="1" hidden="1" thickBot="1">
      <c r="B6" s="15"/>
      <c r="C6" s="86" t="s">
        <v>297</v>
      </c>
      <c r="D6" s="88" t="e">
        <f>SUM(#REF!+D2)</f>
        <v>#REF!</v>
      </c>
    </row>
    <row r="7" spans="3:10" ht="12.75">
      <c r="C7" s="435" t="s">
        <v>446</v>
      </c>
      <c r="D7" s="435"/>
      <c r="E7" s="382"/>
      <c r="F7" s="382"/>
      <c r="G7" s="382"/>
      <c r="H7" s="382"/>
      <c r="I7" s="382"/>
      <c r="J7" s="382"/>
    </row>
    <row r="8" spans="2:10" ht="50.25" customHeight="1">
      <c r="B8" s="126"/>
      <c r="C8" s="443" t="s">
        <v>562</v>
      </c>
      <c r="D8" s="443"/>
      <c r="E8" s="390"/>
      <c r="F8" s="390"/>
      <c r="G8" s="390"/>
      <c r="H8" s="390"/>
      <c r="I8" s="390"/>
      <c r="J8" s="390"/>
    </row>
    <row r="9" spans="2:10" ht="16.5" customHeight="1">
      <c r="B9" s="173"/>
      <c r="C9" s="443" t="s">
        <v>565</v>
      </c>
      <c r="D9" s="443"/>
      <c r="E9" s="390"/>
      <c r="F9" s="390"/>
      <c r="G9" s="390"/>
      <c r="H9" s="390"/>
      <c r="I9" s="390"/>
      <c r="J9" s="390"/>
    </row>
    <row r="10" spans="2:4" ht="14.25" customHeight="1">
      <c r="B10" s="442"/>
      <c r="C10" s="434"/>
      <c r="D10" s="434"/>
    </row>
    <row r="11" spans="2:4" ht="15.75" customHeight="1" hidden="1">
      <c r="B11" s="442"/>
      <c r="C11" s="434"/>
      <c r="D11" s="434"/>
    </row>
    <row r="12" spans="2:4" ht="15.75" customHeight="1" hidden="1">
      <c r="B12" s="442"/>
      <c r="C12" s="434"/>
      <c r="D12" s="434"/>
    </row>
    <row r="13" spans="2:4" ht="15.75" customHeight="1" hidden="1">
      <c r="B13" s="442"/>
      <c r="C13" s="174"/>
      <c r="D13" s="191"/>
    </row>
    <row r="14" ht="12.75" hidden="1">
      <c r="B14" s="126"/>
    </row>
    <row r="15" ht="12.75" hidden="1">
      <c r="B15" s="126"/>
    </row>
    <row r="16" ht="12.75">
      <c r="B16" s="126"/>
    </row>
    <row r="17" spans="2:4" ht="18.75">
      <c r="B17" s="427" t="s">
        <v>247</v>
      </c>
      <c r="C17" s="427"/>
      <c r="D17" s="427"/>
    </row>
    <row r="18" spans="2:4" ht="36" customHeight="1">
      <c r="B18" s="453" t="s">
        <v>549</v>
      </c>
      <c r="C18" s="453"/>
      <c r="D18" s="453"/>
    </row>
    <row r="19" ht="12.75">
      <c r="B19" s="126"/>
    </row>
    <row r="20" ht="12.75">
      <c r="B20" s="126"/>
    </row>
    <row r="21" ht="12.75">
      <c r="B21" s="126"/>
    </row>
    <row r="22" ht="18.75">
      <c r="C22" s="175" t="s">
        <v>530</v>
      </c>
    </row>
    <row r="23" ht="16.5" thickBot="1">
      <c r="B23" s="172"/>
    </row>
    <row r="24" spans="2:4" ht="15.75">
      <c r="B24" s="176"/>
      <c r="C24" s="180"/>
      <c r="D24" s="180"/>
    </row>
    <row r="25" spans="2:4" ht="55.5" customHeight="1">
      <c r="B25" s="177" t="s">
        <v>55</v>
      </c>
      <c r="C25" s="181" t="s">
        <v>248</v>
      </c>
      <c r="D25" s="181" t="s">
        <v>382</v>
      </c>
    </row>
    <row r="26" spans="2:4" ht="18" customHeight="1">
      <c r="B26" s="178"/>
      <c r="C26" s="182"/>
      <c r="D26" s="181" t="s">
        <v>249</v>
      </c>
    </row>
    <row r="27" spans="2:4" ht="0.75" customHeight="1" thickBot="1">
      <c r="B27" s="179"/>
      <c r="C27" s="183"/>
      <c r="D27" s="184"/>
    </row>
    <row r="28" spans="2:4" ht="16.5" thickBot="1">
      <c r="B28" s="185" t="s">
        <v>538</v>
      </c>
      <c r="C28" s="186" t="s">
        <v>544</v>
      </c>
      <c r="D28" s="184">
        <v>0</v>
      </c>
    </row>
    <row r="29" spans="2:4" ht="15.75">
      <c r="B29" s="423" t="s">
        <v>180</v>
      </c>
      <c r="C29" s="425" t="s">
        <v>251</v>
      </c>
      <c r="D29" s="181"/>
    </row>
    <row r="30" spans="2:4" ht="16.5" thickBot="1">
      <c r="B30" s="424"/>
      <c r="C30" s="426"/>
      <c r="D30" s="187"/>
    </row>
    <row r="31" spans="2:4" ht="16.5" thickBot="1">
      <c r="B31" s="185" t="s">
        <v>290</v>
      </c>
      <c r="C31" s="186" t="s">
        <v>252</v>
      </c>
      <c r="D31" s="187"/>
    </row>
    <row r="32" spans="2:4" ht="16.5" thickBot="1">
      <c r="B32" s="185"/>
      <c r="C32" s="188" t="s">
        <v>194</v>
      </c>
      <c r="D32" s="189">
        <v>0</v>
      </c>
    </row>
    <row r="33" ht="15.75">
      <c r="B33" s="172"/>
    </row>
    <row r="34" ht="15.75">
      <c r="B34" s="172"/>
    </row>
    <row r="35" ht="15.75">
      <c r="B35" s="172"/>
    </row>
    <row r="36" ht="18.75">
      <c r="B36" s="175" t="s">
        <v>250</v>
      </c>
    </row>
    <row r="37" ht="16.5" thickBot="1">
      <c r="B37" s="172"/>
    </row>
    <row r="38" spans="2:4" ht="15.75">
      <c r="B38" s="176"/>
      <c r="C38" s="180"/>
      <c r="D38" s="180"/>
    </row>
    <row r="39" spans="2:4" ht="37.5" customHeight="1">
      <c r="B39" s="177" t="s">
        <v>55</v>
      </c>
      <c r="C39" s="181" t="s">
        <v>248</v>
      </c>
      <c r="D39" s="181" t="s">
        <v>384</v>
      </c>
    </row>
    <row r="40" spans="2:4" ht="15.75" customHeight="1">
      <c r="B40" s="178"/>
      <c r="C40" s="182"/>
      <c r="D40" s="181" t="s">
        <v>249</v>
      </c>
    </row>
    <row r="41" spans="2:4" ht="16.5" thickBot="1">
      <c r="B41" s="179"/>
      <c r="C41" s="183"/>
      <c r="D41" s="184"/>
    </row>
    <row r="42" spans="2:4" ht="16.5" thickBot="1">
      <c r="B42" s="185" t="s">
        <v>538</v>
      </c>
      <c r="C42" s="186" t="s">
        <v>544</v>
      </c>
      <c r="D42" s="184">
        <v>0</v>
      </c>
    </row>
    <row r="43" spans="2:4" ht="15.75">
      <c r="B43" s="423" t="s">
        <v>180</v>
      </c>
      <c r="C43" s="425" t="s">
        <v>251</v>
      </c>
      <c r="D43" s="181"/>
    </row>
    <row r="44" spans="2:4" ht="16.5" thickBot="1">
      <c r="B44" s="424"/>
      <c r="C44" s="426"/>
      <c r="D44" s="184">
        <v>0</v>
      </c>
    </row>
    <row r="45" spans="2:4" ht="16.5" thickBot="1">
      <c r="B45" s="185" t="s">
        <v>290</v>
      </c>
      <c r="C45" s="186" t="s">
        <v>252</v>
      </c>
      <c r="D45" s="184"/>
    </row>
    <row r="46" spans="2:4" ht="16.5" thickBot="1">
      <c r="B46" s="185"/>
      <c r="C46" s="188" t="s">
        <v>194</v>
      </c>
      <c r="D46" s="189">
        <f>SUM(D44:D45)</f>
        <v>0</v>
      </c>
    </row>
    <row r="47" ht="12.75">
      <c r="B47" s="126"/>
    </row>
  </sheetData>
  <sheetProtection/>
  <mergeCells count="14">
    <mergeCell ref="B43:B44"/>
    <mergeCell ref="C43:C44"/>
    <mergeCell ref="C12:D12"/>
    <mergeCell ref="B12:B13"/>
    <mergeCell ref="B29:B30"/>
    <mergeCell ref="C29:C30"/>
    <mergeCell ref="B17:D17"/>
    <mergeCell ref="B18:D18"/>
    <mergeCell ref="C10:D10"/>
    <mergeCell ref="C11:D11"/>
    <mergeCell ref="B10:B11"/>
    <mergeCell ref="C7:D7"/>
    <mergeCell ref="C8:D8"/>
    <mergeCell ref="C9:D9"/>
  </mergeCells>
  <printOptions/>
  <pageMargins left="0.984251968503937" right="0" top="0.5905511811023623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8" sqref="A8:E8"/>
    </sheetView>
  </sheetViews>
  <sheetFormatPr defaultColWidth="9.00390625" defaultRowHeight="12.75"/>
  <cols>
    <col min="1" max="1" width="2.875" style="0" customWidth="1"/>
    <col min="2" max="2" width="6.00390625" style="0" customWidth="1"/>
    <col min="3" max="3" width="54.00390625" style="0" customWidth="1"/>
    <col min="4" max="4" width="14.25390625" style="0" customWidth="1"/>
    <col min="5" max="5" width="16.25390625" style="0" customWidth="1"/>
    <col min="6" max="6" width="16.625" style="0" customWidth="1"/>
  </cols>
  <sheetData>
    <row r="1" spans="2:6" ht="15.75">
      <c r="B1" s="329"/>
      <c r="C1" s="435" t="s">
        <v>447</v>
      </c>
      <c r="D1" s="435"/>
      <c r="E1" s="330"/>
      <c r="F1" s="331"/>
    </row>
    <row r="2" spans="2:9" ht="15.75">
      <c r="B2" s="329"/>
      <c r="C2" s="329"/>
      <c r="D2" s="329"/>
      <c r="E2" s="329"/>
      <c r="F2" s="454"/>
      <c r="G2" s="451"/>
      <c r="H2" s="451"/>
      <c r="I2" s="331"/>
    </row>
    <row r="3" spans="2:9" ht="15.75">
      <c r="B3" s="329"/>
      <c r="C3" s="456" t="s">
        <v>448</v>
      </c>
      <c r="D3" s="456"/>
      <c r="E3" s="456"/>
      <c r="F3" s="451"/>
      <c r="G3" s="451"/>
      <c r="H3" s="451"/>
      <c r="I3" s="331"/>
    </row>
    <row r="4" spans="3:13" ht="15" customHeight="1">
      <c r="C4" s="451" t="s">
        <v>449</v>
      </c>
      <c r="D4" s="451"/>
      <c r="E4" s="451"/>
      <c r="F4" s="451"/>
      <c r="G4" s="451"/>
      <c r="H4" s="451"/>
      <c r="J4" s="455"/>
      <c r="K4" s="451"/>
      <c r="L4" s="451"/>
      <c r="M4" s="451"/>
    </row>
    <row r="5" spans="2:4" ht="12.75">
      <c r="B5" s="332"/>
      <c r="C5" s="332" t="s">
        <v>563</v>
      </c>
      <c r="D5" s="332"/>
    </row>
    <row r="6" spans="2:5" ht="12.75">
      <c r="B6" s="332"/>
      <c r="C6" s="457" t="s">
        <v>550</v>
      </c>
      <c r="D6" s="451"/>
      <c r="E6" s="451"/>
    </row>
    <row r="7" spans="2:5" ht="12.75">
      <c r="B7" s="332"/>
      <c r="C7" s="457" t="s">
        <v>566</v>
      </c>
      <c r="D7" s="451"/>
      <c r="E7" s="451"/>
    </row>
    <row r="8" spans="1:5" ht="45" customHeight="1">
      <c r="A8" s="453" t="s">
        <v>442</v>
      </c>
      <c r="B8" s="453"/>
      <c r="C8" s="453"/>
      <c r="D8" s="453"/>
      <c r="E8" s="453"/>
    </row>
    <row r="9" spans="1:5" ht="18.75" customHeight="1">
      <c r="A9" s="427" t="s">
        <v>551</v>
      </c>
      <c r="B9" s="427"/>
      <c r="C9" s="427"/>
      <c r="D9" s="427"/>
      <c r="E9" s="427"/>
    </row>
    <row r="10" ht="16.5" customHeight="1">
      <c r="B10" s="126"/>
    </row>
    <row r="11" ht="15.75" customHeight="1">
      <c r="B11" s="126"/>
    </row>
    <row r="12" ht="15.75" customHeight="1">
      <c r="C12" s="175" t="s">
        <v>530</v>
      </c>
    </row>
    <row r="13" ht="15.75" customHeight="1">
      <c r="B13" s="126"/>
    </row>
    <row r="14" spans="2:5" ht="72" customHeight="1">
      <c r="B14" s="458" t="s">
        <v>55</v>
      </c>
      <c r="C14" s="458" t="s">
        <v>248</v>
      </c>
      <c r="D14" s="324" t="s">
        <v>383</v>
      </c>
      <c r="E14" s="324" t="s">
        <v>552</v>
      </c>
    </row>
    <row r="15" spans="2:5" ht="33" customHeight="1">
      <c r="B15" s="459"/>
      <c r="C15" s="459"/>
      <c r="D15" s="327" t="s">
        <v>249</v>
      </c>
      <c r="E15" s="327" t="s">
        <v>249</v>
      </c>
    </row>
    <row r="16" spans="2:5" ht="15.75">
      <c r="B16" s="320" t="s">
        <v>538</v>
      </c>
      <c r="C16" s="321" t="s">
        <v>544</v>
      </c>
      <c r="D16" s="320">
        <v>0</v>
      </c>
      <c r="E16" s="320">
        <v>0</v>
      </c>
    </row>
    <row r="17" spans="2:5" ht="31.5">
      <c r="B17" s="320" t="s">
        <v>180</v>
      </c>
      <c r="C17" s="321" t="s">
        <v>251</v>
      </c>
      <c r="D17" s="320">
        <v>0</v>
      </c>
      <c r="E17" s="320">
        <v>0</v>
      </c>
    </row>
    <row r="18" spans="2:5" ht="15.75">
      <c r="B18" s="320" t="s">
        <v>290</v>
      </c>
      <c r="C18" s="321" t="s">
        <v>252</v>
      </c>
      <c r="D18" s="320">
        <v>0</v>
      </c>
      <c r="E18" s="320">
        <v>0</v>
      </c>
    </row>
    <row r="19" spans="2:5" ht="15.75">
      <c r="B19" s="320"/>
      <c r="C19" s="321" t="s">
        <v>194</v>
      </c>
      <c r="D19" s="320">
        <v>0</v>
      </c>
      <c r="E19" s="320">
        <v>0</v>
      </c>
    </row>
    <row r="20" ht="15.75">
      <c r="B20" s="172"/>
    </row>
    <row r="21" ht="15.75">
      <c r="B21" s="172"/>
    </row>
    <row r="22" ht="37.5" customHeight="1">
      <c r="B22" s="175" t="s">
        <v>250</v>
      </c>
    </row>
    <row r="23" ht="18" customHeight="1">
      <c r="B23" s="126"/>
    </row>
    <row r="24" ht="12.75">
      <c r="B24" s="126"/>
    </row>
    <row r="25" ht="15.75">
      <c r="B25" s="172"/>
    </row>
    <row r="26" spans="2:5" ht="73.5" customHeight="1">
      <c r="B26" s="459" t="s">
        <v>55</v>
      </c>
      <c r="C26" s="459" t="s">
        <v>248</v>
      </c>
      <c r="D26" s="324" t="s">
        <v>385</v>
      </c>
      <c r="E26" s="328" t="s">
        <v>553</v>
      </c>
    </row>
    <row r="27" spans="2:5" ht="34.5" customHeight="1">
      <c r="B27" s="462"/>
      <c r="C27" s="462"/>
      <c r="D27" s="327" t="s">
        <v>249</v>
      </c>
      <c r="E27" s="327" t="s">
        <v>249</v>
      </c>
    </row>
    <row r="28" spans="2:5" ht="15.75">
      <c r="B28" s="320" t="s">
        <v>538</v>
      </c>
      <c r="C28" s="321" t="s">
        <v>544</v>
      </c>
      <c r="D28" s="320" t="s">
        <v>224</v>
      </c>
      <c r="E28" s="320" t="s">
        <v>224</v>
      </c>
    </row>
    <row r="29" spans="2:5" ht="15.75">
      <c r="B29" s="460" t="s">
        <v>180</v>
      </c>
      <c r="C29" s="461" t="s">
        <v>251</v>
      </c>
      <c r="D29" s="320"/>
      <c r="E29" s="320"/>
    </row>
    <row r="30" spans="2:5" ht="15.75">
      <c r="B30" s="460"/>
      <c r="C30" s="461"/>
      <c r="D30" s="320" t="s">
        <v>224</v>
      </c>
      <c r="E30" s="320" t="s">
        <v>224</v>
      </c>
    </row>
    <row r="31" spans="2:5" ht="15.75">
      <c r="B31" s="320" t="s">
        <v>290</v>
      </c>
      <c r="C31" s="321" t="s">
        <v>252</v>
      </c>
      <c r="D31" s="320" t="s">
        <v>224</v>
      </c>
      <c r="E31" s="320" t="s">
        <v>224</v>
      </c>
    </row>
    <row r="32" spans="2:5" ht="15.75">
      <c r="B32" s="320"/>
      <c r="C32" s="321" t="s">
        <v>194</v>
      </c>
      <c r="D32" s="320" t="s">
        <v>224</v>
      </c>
      <c r="E32" s="320" t="s">
        <v>224</v>
      </c>
    </row>
    <row r="33" ht="15.75">
      <c r="C33" s="326" t="s">
        <v>235</v>
      </c>
    </row>
    <row r="34" ht="37.5" customHeight="1">
      <c r="B34" s="326"/>
    </row>
    <row r="35" ht="12.75">
      <c r="B35" s="126"/>
    </row>
  </sheetData>
  <sheetProtection/>
  <mergeCells count="15">
    <mergeCell ref="C14:C15"/>
    <mergeCell ref="A9:E9"/>
    <mergeCell ref="B14:B15"/>
    <mergeCell ref="B29:B30"/>
    <mergeCell ref="C29:C30"/>
    <mergeCell ref="B26:B27"/>
    <mergeCell ref="C26:C27"/>
    <mergeCell ref="F2:H4"/>
    <mergeCell ref="C1:D1"/>
    <mergeCell ref="J4:M4"/>
    <mergeCell ref="A8:E8"/>
    <mergeCell ref="C3:E3"/>
    <mergeCell ref="C4:E4"/>
    <mergeCell ref="C6:E6"/>
    <mergeCell ref="C7:E7"/>
  </mergeCells>
  <printOptions/>
  <pageMargins left="0.984251968503937" right="0" top="0.5905511811023623" bottom="0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.625" style="0" customWidth="1"/>
    <col min="2" max="2" width="6.875" style="0" customWidth="1"/>
    <col min="3" max="3" width="18.625" style="0" customWidth="1"/>
    <col min="4" max="4" width="12.75390625" style="0" customWidth="1"/>
    <col min="5" max="5" width="14.25390625" style="0" customWidth="1"/>
    <col min="6" max="6" width="21.375" style="0" customWidth="1"/>
    <col min="7" max="7" width="14.125" style="0" customWidth="1"/>
    <col min="8" max="8" width="11.25390625" style="0" customWidth="1"/>
    <col min="9" max="9" width="0.2421875" style="0" customWidth="1"/>
  </cols>
  <sheetData>
    <row r="1" ht="18.75">
      <c r="B1" s="310"/>
    </row>
    <row r="2" ht="18.75">
      <c r="B2" s="310"/>
    </row>
    <row r="3" ht="18.75">
      <c r="B3" s="311"/>
    </row>
    <row r="4" ht="12.75">
      <c r="B4" s="126"/>
    </row>
    <row r="5" ht="12.75">
      <c r="B5" s="126"/>
    </row>
    <row r="6" ht="18" customHeight="1">
      <c r="B6" s="311"/>
    </row>
    <row r="7" ht="74.25" customHeight="1">
      <c r="B7" s="311"/>
    </row>
    <row r="8" ht="54" customHeight="1"/>
    <row r="9" spans="2:8" ht="18.75">
      <c r="B9" s="427" t="s">
        <v>217</v>
      </c>
      <c r="C9" s="427"/>
      <c r="D9" s="427"/>
      <c r="E9" s="427"/>
      <c r="F9" s="427"/>
      <c r="G9" s="427"/>
      <c r="H9" s="427"/>
    </row>
    <row r="10" spans="2:8" ht="18.75">
      <c r="B10" s="427" t="s">
        <v>554</v>
      </c>
      <c r="C10" s="427"/>
      <c r="D10" s="427"/>
      <c r="E10" s="427"/>
      <c r="F10" s="427"/>
      <c r="G10" s="427"/>
      <c r="H10" s="427"/>
    </row>
    <row r="11" ht="12.75">
      <c r="B11" s="173"/>
    </row>
    <row r="12" spans="2:8" ht="19.5" thickBot="1">
      <c r="B12" s="469" t="s">
        <v>555</v>
      </c>
      <c r="C12" s="469"/>
      <c r="D12" s="469"/>
      <c r="E12" s="469"/>
      <c r="F12" s="469"/>
      <c r="G12" s="469"/>
      <c r="H12" s="469"/>
    </row>
    <row r="13" spans="2:8" ht="69.75" thickBot="1">
      <c r="B13" s="312"/>
      <c r="C13" s="313" t="s">
        <v>218</v>
      </c>
      <c r="D13" s="313" t="s">
        <v>219</v>
      </c>
      <c r="E13" s="313" t="s">
        <v>220</v>
      </c>
      <c r="F13" s="313" t="s">
        <v>221</v>
      </c>
      <c r="G13" s="313" t="s">
        <v>222</v>
      </c>
      <c r="H13" s="313" t="s">
        <v>223</v>
      </c>
    </row>
    <row r="14" spans="2:8" ht="16.5" thickBot="1">
      <c r="B14" s="185">
        <v>1</v>
      </c>
      <c r="C14" s="184">
        <v>2</v>
      </c>
      <c r="D14" s="184">
        <v>3</v>
      </c>
      <c r="E14" s="184">
        <v>4</v>
      </c>
      <c r="F14" s="184">
        <v>5</v>
      </c>
      <c r="G14" s="184">
        <v>6</v>
      </c>
      <c r="H14" s="184">
        <v>7</v>
      </c>
    </row>
    <row r="15" spans="2:8" ht="19.5" thickBot="1">
      <c r="B15" s="314"/>
      <c r="C15" s="315"/>
      <c r="D15" s="316"/>
      <c r="E15" s="316"/>
      <c r="F15" s="316"/>
      <c r="G15" s="316"/>
      <c r="H15" s="316"/>
    </row>
    <row r="16" spans="2:8" ht="19.5" thickBot="1">
      <c r="B16" s="314"/>
      <c r="C16" s="315" t="s">
        <v>183</v>
      </c>
      <c r="D16" s="316" t="s">
        <v>224</v>
      </c>
      <c r="E16" s="316">
        <v>0</v>
      </c>
      <c r="F16" s="316" t="s">
        <v>224</v>
      </c>
      <c r="G16" s="316" t="s">
        <v>224</v>
      </c>
      <c r="H16" s="316" t="s">
        <v>224</v>
      </c>
    </row>
    <row r="17" spans="2:8" ht="18.75">
      <c r="B17" s="317"/>
      <c r="C17" s="318"/>
      <c r="D17" s="317"/>
      <c r="E17" s="317"/>
      <c r="F17" s="317"/>
      <c r="G17" s="317"/>
      <c r="H17" s="317"/>
    </row>
    <row r="18" ht="18.75">
      <c r="B18" s="175"/>
    </row>
    <row r="19" spans="2:8" ht="18.75" customHeight="1">
      <c r="B19" s="467" t="s">
        <v>556</v>
      </c>
      <c r="C19" s="468"/>
      <c r="D19" s="468"/>
      <c r="E19" s="468"/>
      <c r="F19" s="468"/>
      <c r="G19" s="468"/>
      <c r="H19" s="468"/>
    </row>
    <row r="20" spans="2:8" ht="25.5" customHeight="1">
      <c r="B20" s="468"/>
      <c r="C20" s="468"/>
      <c r="D20" s="468"/>
      <c r="E20" s="468"/>
      <c r="F20" s="468"/>
      <c r="G20" s="468"/>
      <c r="H20" s="468"/>
    </row>
    <row r="21" ht="13.5" thickBot="1">
      <c r="B21" s="173"/>
    </row>
    <row r="22" spans="2:8" ht="39.75" customHeight="1" thickBot="1">
      <c r="B22" s="470" t="s">
        <v>225</v>
      </c>
      <c r="C22" s="470"/>
      <c r="D22" s="470"/>
      <c r="E22" s="470" t="s">
        <v>227</v>
      </c>
      <c r="F22" s="470"/>
      <c r="G22" s="470"/>
      <c r="H22" s="470"/>
    </row>
    <row r="23" spans="2:8" ht="39" customHeight="1" thickBot="1">
      <c r="B23" s="463" t="s">
        <v>226</v>
      </c>
      <c r="C23" s="464"/>
      <c r="D23" s="465"/>
      <c r="E23" s="466">
        <v>0</v>
      </c>
      <c r="F23" s="466"/>
      <c r="G23" s="466"/>
      <c r="H23" s="466"/>
    </row>
  </sheetData>
  <sheetProtection/>
  <mergeCells count="8">
    <mergeCell ref="B23:D23"/>
    <mergeCell ref="E23:H23"/>
    <mergeCell ref="B19:H20"/>
    <mergeCell ref="B9:H9"/>
    <mergeCell ref="B10:H10"/>
    <mergeCell ref="B12:H12"/>
    <mergeCell ref="B22:D22"/>
    <mergeCell ref="E22:H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2014-12-25T08:00:53Z</cp:lastPrinted>
  <dcterms:created xsi:type="dcterms:W3CDTF">1999-10-28T10:18:25Z</dcterms:created>
  <dcterms:modified xsi:type="dcterms:W3CDTF">2014-12-25T08:01:22Z</dcterms:modified>
  <cp:category/>
  <cp:version/>
  <cp:contentType/>
  <cp:contentStatus/>
</cp:coreProperties>
</file>